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9660" windowHeight="5490" tabRatio="916"/>
  </bookViews>
  <sheets>
    <sheet name="Data and Forecasts" sheetId="3" r:id="rId1"/>
    <sheet name="MegaStat" sheetId="4" r:id="rId2"/>
    <sheet name="Misc Calculations" sheetId="5" r:id="rId3"/>
    <sheet name="Data - Cleaned" sheetId="7" r:id="rId4"/>
    <sheet name="1st Cleaning" sheetId="1" r:id="rId5"/>
    <sheet name="2nd Cleaning" sheetId="2" r:id="rId6"/>
    <sheet name="Raw Data - Annual" sheetId="8" r:id="rId7"/>
    <sheet name="Raw Data - Qtrly" sheetId="9" r:id="rId8"/>
    <sheet name="Sheet2" sheetId="6" r:id="rId9"/>
  </sheets>
  <externalReferences>
    <externalReference r:id="rId10"/>
  </externalReferences>
  <calcPr calcId="145621"/>
</workbook>
</file>

<file path=xl/calcChain.xml><?xml version="1.0" encoding="utf-8"?>
<calcChain xmlns="http://schemas.openxmlformats.org/spreadsheetml/2006/main">
  <c r="O6" i="3" l="1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J11" i="5"/>
  <c r="J12" i="5"/>
  <c r="J13" i="5"/>
  <c r="J14" i="5"/>
  <c r="I11" i="5"/>
  <c r="I12" i="5"/>
  <c r="I13" i="5"/>
  <c r="I14" i="5"/>
  <c r="H12" i="5"/>
  <c r="H13" i="5"/>
  <c r="H14" i="5"/>
  <c r="H11" i="5"/>
  <c r="J6" i="5" l="1"/>
  <c r="I6" i="5"/>
  <c r="H6" i="5"/>
  <c r="J5" i="5"/>
  <c r="I5" i="5"/>
  <c r="H5" i="5"/>
  <c r="J4" i="5"/>
  <c r="I4" i="5"/>
  <c r="H4" i="5"/>
  <c r="J3" i="5"/>
  <c r="I3" i="5"/>
  <c r="H3" i="5"/>
  <c r="I6" i="3" l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5" i="3"/>
  <c r="O5" i="3" s="1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5" i="3"/>
  <c r="N5" i="3" s="1"/>
  <c r="G33" i="3"/>
  <c r="G34" i="3"/>
  <c r="G35" i="3"/>
  <c r="G36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5" i="3"/>
  <c r="M5" i="3" s="1"/>
  <c r="G7" i="1"/>
  <c r="G8" i="1" s="1"/>
  <c r="H7" i="1"/>
  <c r="I7" i="1"/>
  <c r="I8" i="1" s="1"/>
  <c r="J7" i="1"/>
  <c r="K7" i="1"/>
  <c r="K8" i="1" s="1"/>
  <c r="L7" i="1"/>
  <c r="M7" i="1"/>
  <c r="M8" i="1" s="1"/>
  <c r="N7" i="1"/>
  <c r="O7" i="1"/>
  <c r="O8" i="1" s="1"/>
  <c r="P7" i="1"/>
  <c r="Q7" i="1"/>
  <c r="Q8" i="1" s="1"/>
  <c r="R7" i="1"/>
  <c r="S7" i="1"/>
  <c r="S8" i="1" s="1"/>
  <c r="T7" i="1"/>
  <c r="U7" i="1"/>
  <c r="U8" i="1" s="1"/>
  <c r="V7" i="1"/>
  <c r="W7" i="1"/>
  <c r="W8" i="1" s="1"/>
  <c r="X7" i="1"/>
  <c r="Y7" i="1"/>
  <c r="Y8" i="1" s="1"/>
  <c r="Z7" i="1"/>
  <c r="AA7" i="1"/>
  <c r="AA8" i="1" s="1"/>
  <c r="AB7" i="1"/>
  <c r="AC7" i="1"/>
  <c r="AC8" i="1" s="1"/>
  <c r="H8" i="1"/>
  <c r="J8" i="1"/>
  <c r="L8" i="1"/>
  <c r="N8" i="1"/>
  <c r="P8" i="1"/>
  <c r="R8" i="1"/>
  <c r="T8" i="1"/>
  <c r="V8" i="1"/>
  <c r="X8" i="1"/>
  <c r="Z8" i="1"/>
  <c r="AB8" i="1"/>
  <c r="F7" i="1"/>
  <c r="F8" i="1" s="1"/>
  <c r="B7" i="1"/>
  <c r="B8" i="1" s="1"/>
  <c r="D7" i="1"/>
  <c r="E7" i="1"/>
  <c r="D8" i="1"/>
  <c r="E8" i="1"/>
  <c r="C7" i="1"/>
  <c r="C8" i="1" s="1"/>
  <c r="H15" i="1"/>
  <c r="H16" i="1" s="1"/>
  <c r="G15" i="1"/>
  <c r="G16" i="1" s="1"/>
  <c r="F15" i="1"/>
  <c r="F16" i="1" s="1"/>
  <c r="E15" i="1"/>
  <c r="E16" i="1" s="1"/>
  <c r="D15" i="1"/>
  <c r="D16" i="1" s="1"/>
  <c r="C15" i="1"/>
  <c r="C16" i="1" s="1"/>
  <c r="B15" i="1"/>
  <c r="B16" i="1" s="1"/>
</calcChain>
</file>

<file path=xl/sharedStrings.xml><?xml version="1.0" encoding="utf-8"?>
<sst xmlns="http://schemas.openxmlformats.org/spreadsheetml/2006/main" count="2610" uniqueCount="851">
  <si>
    <t>Amazon.com Inc. (NMS: AMZN)</t>
  </si>
  <si>
    <t>Report Date</t>
  </si>
  <si>
    <t>09/30/2010</t>
  </si>
  <si>
    <t>06/30/2010</t>
  </si>
  <si>
    <t>03/31/2010</t>
  </si>
  <si>
    <t>09/30/2009</t>
  </si>
  <si>
    <t>06/30/2009</t>
  </si>
  <si>
    <t>03/31/2009</t>
  </si>
  <si>
    <t>09/30/2008</t>
  </si>
  <si>
    <t>06/30/2008</t>
  </si>
  <si>
    <t>03/31/2008</t>
  </si>
  <si>
    <t>09/30/2007</t>
  </si>
  <si>
    <t>06/30/2007</t>
  </si>
  <si>
    <t>03/31/2007</t>
  </si>
  <si>
    <t>09/30/2006</t>
  </si>
  <si>
    <t>06/30/2006</t>
  </si>
  <si>
    <t>03/31/2006</t>
  </si>
  <si>
    <t>09/30/2005</t>
  </si>
  <si>
    <t>06/30/2005</t>
  </si>
  <si>
    <t>03/31/2005</t>
  </si>
  <si>
    <t>09/30/2004</t>
  </si>
  <si>
    <t>06/30/2004</t>
  </si>
  <si>
    <t>03/31/2004</t>
  </si>
  <si>
    <t>3rd Quarter</t>
  </si>
  <si>
    <t>2nd Quarter</t>
  </si>
  <si>
    <t>1st Quarter</t>
  </si>
  <si>
    <t>Scale</t>
  </si>
  <si>
    <t>Thousands</t>
  </si>
  <si>
    <t>Net sales</t>
  </si>
  <si>
    <t>7,560,000</t>
  </si>
  <si>
    <t>6,566,000</t>
  </si>
  <si>
    <t>7,131,000</t>
  </si>
  <si>
    <t>5,449,000</t>
  </si>
  <si>
    <t>4,651,000</t>
  </si>
  <si>
    <t>4,889,000</t>
  </si>
  <si>
    <t>4,264,000</t>
  </si>
  <si>
    <t>4,063,000</t>
  </si>
  <si>
    <t>4,135,000</t>
  </si>
  <si>
    <t>3,262,000</t>
  </si>
  <si>
    <t>2,886,000</t>
  </si>
  <si>
    <t>3,015,000</t>
  </si>
  <si>
    <t>2,307,000</t>
  </si>
  <si>
    <t>2,139,000</t>
  </si>
  <si>
    <t>2,279,000</t>
  </si>
  <si>
    <t>1,858,000</t>
  </si>
  <si>
    <t>1,753,000</t>
  </si>
  <si>
    <t>1,902,000</t>
  </si>
  <si>
    <t>1,462,475</t>
  </si>
  <si>
    <t>1,387,341</t>
  </si>
  <si>
    <t>1,530,349</t>
  </si>
  <si>
    <t>12/31/2010</t>
  </si>
  <si>
    <t>12/31/2009</t>
  </si>
  <si>
    <t>12/31/2008</t>
  </si>
  <si>
    <t>12/31/2007</t>
  </si>
  <si>
    <t>12/31/2006</t>
  </si>
  <si>
    <t>12/31/2005</t>
  </si>
  <si>
    <t>12/31/2004</t>
  </si>
  <si>
    <t>34,204,000</t>
  </si>
  <si>
    <t>24,509,000</t>
  </si>
  <si>
    <t>19,166,000</t>
  </si>
  <si>
    <t>14,835,000</t>
  </si>
  <si>
    <t>10,711,000</t>
  </si>
  <si>
    <t>8,490,000</t>
  </si>
  <si>
    <t>6,921,124</t>
  </si>
  <si>
    <t>Net sales (millions)</t>
  </si>
  <si>
    <t>Time</t>
  </si>
  <si>
    <t>Centered Moving Average and Deseasonalization</t>
  </si>
  <si>
    <t>Centered</t>
  </si>
  <si>
    <t>Moving</t>
  </si>
  <si>
    <t>Ratio to</t>
  </si>
  <si>
    <t>Seasonal</t>
  </si>
  <si>
    <t>t</t>
  </si>
  <si>
    <t>Year</t>
  </si>
  <si>
    <t>Quarter</t>
  </si>
  <si>
    <t>Average</t>
  </si>
  <si>
    <t>CMA</t>
  </si>
  <si>
    <t>Indexes</t>
  </si>
  <si>
    <t xml:space="preserve">  Deseasonalized</t>
  </si>
  <si>
    <t>Calculation of Seasonal Indexes</t>
  </si>
  <si>
    <t>mean:</t>
  </si>
  <si>
    <t>adjusted:</t>
  </si>
  <si>
    <t xml:space="preserve"> </t>
  </si>
  <si>
    <t>Linear</t>
  </si>
  <si>
    <t>Quad</t>
  </si>
  <si>
    <t>Expon</t>
  </si>
  <si>
    <t>Actual</t>
  </si>
  <si>
    <t>Minitab Seasonals</t>
  </si>
  <si>
    <t>MegaStat Seasonals</t>
  </si>
  <si>
    <t>Seasonal Factor</t>
  </si>
  <si>
    <t>12/31/2011</t>
  </si>
  <si>
    <t>12/31/2012</t>
  </si>
  <si>
    <t>12/31/2013</t>
  </si>
  <si>
    <t>12/31/2014</t>
  </si>
  <si>
    <t>Forecasts - Seasonally Adjusted</t>
  </si>
  <si>
    <t>Conclusions:</t>
  </si>
  <si>
    <t>(units are millions of dollars)</t>
  </si>
  <si>
    <t>Revenue of Amazon.com Inc (AMZN)</t>
  </si>
  <si>
    <r>
      <t>y</t>
    </r>
    <r>
      <rPr>
        <i/>
        <vertAlign val="subscript"/>
        <sz val="10"/>
        <rFont val="Arial"/>
        <family val="2"/>
      </rPr>
      <t>t</t>
    </r>
  </si>
  <si>
    <t>09/30/2011</t>
  </si>
  <si>
    <t>03/31/2011</t>
  </si>
  <si>
    <t>06/30/2011</t>
  </si>
  <si>
    <t>Unadjusted Forecasts</t>
  </si>
  <si>
    <t>&lt;--- adjusted so they add to 4.000</t>
  </si>
  <si>
    <t>Qtr 1</t>
  </si>
  <si>
    <t>Qtr 2</t>
  </si>
  <si>
    <t>Qtr 3</t>
  </si>
  <si>
    <t>Qtr 4</t>
  </si>
  <si>
    <t>Seasonally Adjusted Forecasts</t>
  </si>
  <si>
    <t>Qtr</t>
  </si>
  <si>
    <t>4th quarter backed out, decimal adjusted</t>
  </si>
  <si>
    <r>
      <t>y</t>
    </r>
    <r>
      <rPr>
        <b/>
        <i/>
        <vertAlign val="subscript"/>
        <sz val="10"/>
        <color theme="0"/>
        <rFont val="Arial"/>
        <family val="2"/>
      </rPr>
      <t>t</t>
    </r>
  </si>
  <si>
    <t>Trend Forecasts (unadjusted)</t>
  </si>
  <si>
    <t>From MegaStat</t>
  </si>
  <si>
    <t>2. Minitab and MegaStat give similar seasonal factors.</t>
  </si>
  <si>
    <t>3. Linear is lowest forecast.</t>
  </si>
  <si>
    <t>4. Exponential and quadratic give similar forecasts.</t>
  </si>
  <si>
    <t>5. By Occam's Razor, prefer exponential (adequate and simpler than quadratic).</t>
  </si>
  <si>
    <t>1. Strong seasonal pattern (4th quarter is  very high).</t>
  </si>
  <si>
    <t>4,229</t>
  </si>
  <si>
    <t>4,126</t>
  </si>
  <si>
    <t>4,090</t>
  </si>
  <si>
    <t>3,927</t>
  </si>
  <si>
    <t>3,793</t>
  </si>
  <si>
    <t>3,587</t>
  </si>
  <si>
    <t>3,552</t>
  </si>
  <si>
    <t>3,544</t>
  </si>
  <si>
    <t>3,383</t>
  </si>
  <si>
    <t>3,327</t>
  </si>
  <si>
    <t>Number of common stockholders</t>
  </si>
  <si>
    <t>7,500</t>
  </si>
  <si>
    <t>7,800</t>
  </si>
  <si>
    <t>9,000</t>
  </si>
  <si>
    <t>12,000</t>
  </si>
  <si>
    <t>13,900</t>
  </si>
  <si>
    <t>17,000</t>
  </si>
  <si>
    <t>20,700</t>
  </si>
  <si>
    <t>24,300</t>
  </si>
  <si>
    <t>33,700</t>
  </si>
  <si>
    <t>56,200</t>
  </si>
  <si>
    <t>Total number of employees</t>
  </si>
  <si>
    <t>(0.39)</t>
  </si>
  <si>
    <t>Net income (loss) per share-diluted</t>
  </si>
  <si>
    <t>-</t>
  </si>
  <si>
    <t>Income (loss) per share-accounting change-diluted</t>
  </si>
  <si>
    <t>(0.4)</t>
  </si>
  <si>
    <t>Income (loss) per share-continuing operations-diluted</t>
  </si>
  <si>
    <t>Net income (loss) per share-basic</t>
  </si>
  <si>
    <t>Income (loss) per share-accounting change-basic</t>
  </si>
  <si>
    <t>Income (loss) per share-continuing operations-basic</t>
  </si>
  <si>
    <t>387,906</t>
  </si>
  <si>
    <t>403,354</t>
  </si>
  <si>
    <t>409,711</t>
  </si>
  <si>
    <t>416,000</t>
  </si>
  <si>
    <t>414,000</t>
  </si>
  <si>
    <t>428,000</t>
  </si>
  <si>
    <t>444,000</t>
  </si>
  <si>
    <t>451,000</t>
  </si>
  <si>
    <t>455,000</t>
  </si>
  <si>
    <t>Year end shares outstanding</t>
  </si>
  <si>
    <t>378,363</t>
  </si>
  <si>
    <t>419,352</t>
  </si>
  <si>
    <t>424,757</t>
  </si>
  <si>
    <t>426,000</t>
  </si>
  <si>
    <t>424,000</t>
  </si>
  <si>
    <t>432,000</t>
  </si>
  <si>
    <t>442,000</t>
  </si>
  <si>
    <t>456,000</t>
  </si>
  <si>
    <t>461,000</t>
  </si>
  <si>
    <t>Weighted average shares outstanding-diluted</t>
  </si>
  <si>
    <t>395,479</t>
  </si>
  <si>
    <t>405,926</t>
  </si>
  <si>
    <t>412,000</t>
  </si>
  <si>
    <t>413,000</t>
  </si>
  <si>
    <t>423,000</t>
  </si>
  <si>
    <t>433,000</t>
  </si>
  <si>
    <t>447,000</t>
  </si>
  <si>
    <t>453,000</t>
  </si>
  <si>
    <t>Weighted average shares outstanding-basic</t>
  </si>
  <si>
    <t>(149,132)</t>
  </si>
  <si>
    <t>35,282</t>
  </si>
  <si>
    <t>588,451</t>
  </si>
  <si>
    <t>359,000</t>
  </si>
  <si>
    <t>190,000</t>
  </si>
  <si>
    <t>476,000</t>
  </si>
  <si>
    <t>645,000</t>
  </si>
  <si>
    <t>902,000</t>
  </si>
  <si>
    <t>1,152,000</t>
  </si>
  <si>
    <t>631,000</t>
  </si>
  <si>
    <t>Net income (loss)</t>
  </si>
  <si>
    <t>26,000</t>
  </si>
  <si>
    <t>Cummulative eff of change in acctg principle</t>
  </si>
  <si>
    <t>(149,933)</t>
  </si>
  <si>
    <t>333,000</t>
  </si>
  <si>
    <t>Income (loss) before cumulative effect of change in accounting principle</t>
  </si>
  <si>
    <t>(4,169)</t>
  </si>
  <si>
    <t>(436)</t>
  </si>
  <si>
    <t>(9,000)</t>
  </si>
  <si>
    <t>(6,000)</t>
  </si>
  <si>
    <t>7,000</t>
  </si>
  <si>
    <t>(12,000)</t>
  </si>
  <si>
    <t>Equity-method investment activity, net of tax</t>
  </si>
  <si>
    <t>(145,764)</t>
  </si>
  <si>
    <t>35,718</t>
  </si>
  <si>
    <t>Income (loss) before equity in losses</t>
  </si>
  <si>
    <t>(232,581)</t>
  </si>
  <si>
    <t>95,000</t>
  </si>
  <si>
    <t>187,000</t>
  </si>
  <si>
    <t>184,000</t>
  </si>
  <si>
    <t>247,000</t>
  </si>
  <si>
    <t>253,000</t>
  </si>
  <si>
    <t>352,000</t>
  </si>
  <si>
    <t>291,000</t>
  </si>
  <si>
    <t>Provision (benefit) for income taxes</t>
  </si>
  <si>
    <t>(256,696)</t>
  </si>
  <si>
    <t>70,000</t>
  </si>
  <si>
    <t>22,000</t>
  </si>
  <si>
    <t>(99,000)</t>
  </si>
  <si>
    <t>(5,000)</t>
  </si>
  <si>
    <t>81,000</t>
  </si>
  <si>
    <t>4,000</t>
  </si>
  <si>
    <t>136,000</t>
  </si>
  <si>
    <t>Deferred taxes (benefit)</t>
  </si>
  <si>
    <t>(8,000)</t>
  </si>
  <si>
    <t>3,000</t>
  </si>
  <si>
    <t>(21,000)</t>
  </si>
  <si>
    <t>Deferred taxes (benefit): international</t>
  </si>
  <si>
    <t>89,000</t>
  </si>
  <si>
    <t>1,000</t>
  </si>
  <si>
    <t>157,000</t>
  </si>
  <si>
    <t>Deferred taxes: U.S. &amp; state</t>
  </si>
  <si>
    <t>24,115</t>
  </si>
  <si>
    <t>25,000</t>
  </si>
  <si>
    <t>165,000</t>
  </si>
  <si>
    <t>283,000</t>
  </si>
  <si>
    <t>252,000</t>
  </si>
  <si>
    <t>172,000</t>
  </si>
  <si>
    <t>348,000</t>
  </si>
  <si>
    <t>155,000</t>
  </si>
  <si>
    <t>Total current taxes (benefit)</t>
  </si>
  <si>
    <t>11,967</t>
  </si>
  <si>
    <t>8,000</t>
  </si>
  <si>
    <t>23,000</t>
  </si>
  <si>
    <t>37,000</t>
  </si>
  <si>
    <t>52,000</t>
  </si>
  <si>
    <t>Current taxes (benefit): international</t>
  </si>
  <si>
    <t>12,148</t>
  </si>
  <si>
    <t>16,000</t>
  </si>
  <si>
    <t>162,000</t>
  </si>
  <si>
    <t>275,000</t>
  </si>
  <si>
    <t>227,000</t>
  </si>
  <si>
    <t>149,000</t>
  </si>
  <si>
    <t>311,000</t>
  </si>
  <si>
    <t>103,000</t>
  </si>
  <si>
    <t>Current taxes: U.S. &amp; state</t>
  </si>
  <si>
    <t>355,870</t>
  </si>
  <si>
    <t>377,000</t>
  </si>
  <si>
    <t>660,000</t>
  </si>
  <si>
    <t>901,000</t>
  </si>
  <si>
    <t>1,161,000</t>
  </si>
  <si>
    <t>1,497,000</t>
  </si>
  <si>
    <t>934,000</t>
  </si>
  <si>
    <t>Income (loss) before income taxes</t>
  </si>
  <si>
    <t>(3,398)</t>
  </si>
  <si>
    <t>(173,000)</t>
  </si>
  <si>
    <t>(19,000)</t>
  </si>
  <si>
    <t>300,000</t>
  </si>
  <si>
    <t>465,000</t>
  </si>
  <si>
    <t>632,000</t>
  </si>
  <si>
    <t>611,000</t>
  </si>
  <si>
    <t>276,000</t>
  </si>
  <si>
    <t>Income (loss) before income taxes - International</t>
  </si>
  <si>
    <t>359,268</t>
  </si>
  <si>
    <t>601,000</t>
  </si>
  <si>
    <t>396,000</t>
  </si>
  <si>
    <t>360,000</t>
  </si>
  <si>
    <t>436,000</t>
  </si>
  <si>
    <t>529,000</t>
  </si>
  <si>
    <t>886,000</t>
  </si>
  <si>
    <t>658,000</t>
  </si>
  <si>
    <t>Income (loss) bef income taxes- United States</t>
  </si>
  <si>
    <t>(209,888)</t>
  </si>
  <si>
    <t>(234,877)</t>
  </si>
  <si>
    <t>(84,555)</t>
  </si>
  <si>
    <t>(4,000)</t>
  </si>
  <si>
    <t>5,000</t>
  </si>
  <si>
    <t>59,000</t>
  </si>
  <si>
    <t>32,000</t>
  </si>
  <si>
    <t>91,000</t>
  </si>
  <si>
    <t>72,000</t>
  </si>
  <si>
    <t>Total non-operating income (expenses)</t>
  </si>
  <si>
    <t>(96,273)</t>
  </si>
  <si>
    <t>Non-cash gains &amp; losses, net</t>
  </si>
  <si>
    <t>(129,661)</t>
  </si>
  <si>
    <t>(824)</t>
  </si>
  <si>
    <t>Remeasurement &amp; other income (expense)</t>
  </si>
  <si>
    <t>42,000</t>
  </si>
  <si>
    <t>11,000</t>
  </si>
  <si>
    <t>(7,000)</t>
  </si>
  <si>
    <t>Other remeasurements &amp; other income (expenses)</t>
  </si>
  <si>
    <t>(47,000)</t>
  </si>
  <si>
    <t>50,000</t>
  </si>
  <si>
    <t>Foreign-currency gain (loss) on intercompany balances</t>
  </si>
  <si>
    <t>Loss on redemption of long-term debt</t>
  </si>
  <si>
    <t>(2,000)</t>
  </si>
  <si>
    <t>Gain (loss) on sales of Euro-denominated investments, net</t>
  </si>
  <si>
    <t>90,000</t>
  </si>
  <si>
    <t>(37,000)</t>
  </si>
  <si>
    <t>(33,000)</t>
  </si>
  <si>
    <t xml:space="preserve">Foreign-currency gain (loss) on remeasurement of 6.875% PEACS </t>
  </si>
  <si>
    <t>5,623</t>
  </si>
  <si>
    <t>2,000</t>
  </si>
  <si>
    <t>(1,000)</t>
  </si>
  <si>
    <t>47,000</t>
  </si>
  <si>
    <t>79,000</t>
  </si>
  <si>
    <t>76,000</t>
  </si>
  <si>
    <t>Other income (expense), net</t>
  </si>
  <si>
    <t>2,808</t>
  </si>
  <si>
    <t>(4,701)</t>
  </si>
  <si>
    <t>29,000</t>
  </si>
  <si>
    <t>Total other income (expense), net</t>
  </si>
  <si>
    <t>(41)</t>
  </si>
  <si>
    <t>(73)</t>
  </si>
  <si>
    <t>3,704</t>
  </si>
  <si>
    <t>Miscellaneous state, foreign &amp; other taxes</t>
  </si>
  <si>
    <t>(3,045)</t>
  </si>
  <si>
    <t>(5,214)</t>
  </si>
  <si>
    <t>Foreign-currency transaction gains (losses), net</t>
  </si>
  <si>
    <t>Foreign-currency gain (loss) on remeasurement of 6.875% PEACS</t>
  </si>
  <si>
    <t>Foreign-currency gain on intercompany balances</t>
  </si>
  <si>
    <t>9,598</t>
  </si>
  <si>
    <t>Gains on sales of marketable securities, net</t>
  </si>
  <si>
    <t>142,925</t>
  </si>
  <si>
    <t>129,979</t>
  </si>
  <si>
    <t>107,227</t>
  </si>
  <si>
    <t>92,000</t>
  </si>
  <si>
    <t>78,000</t>
  </si>
  <si>
    <t>77,000</t>
  </si>
  <si>
    <t>71,000</t>
  </si>
  <si>
    <t>34,000</t>
  </si>
  <si>
    <t>39,000</t>
  </si>
  <si>
    <t>65,000</t>
  </si>
  <si>
    <t>Interest expense</t>
  </si>
  <si>
    <t>23,687</t>
  </si>
  <si>
    <t>21,955</t>
  </si>
  <si>
    <t>28,197</t>
  </si>
  <si>
    <t>44,000</t>
  </si>
  <si>
    <t>83,000</t>
  </si>
  <si>
    <t>51,000</t>
  </si>
  <si>
    <t>61,000</t>
  </si>
  <si>
    <t>Interest income</t>
  </si>
  <si>
    <t>64,124</t>
  </si>
  <si>
    <t>270,595</t>
  </si>
  <si>
    <t>440,425</t>
  </si>
  <si>
    <t>389,000</t>
  </si>
  <si>
    <t>655,000</t>
  </si>
  <si>
    <t>842,000</t>
  </si>
  <si>
    <t>1,129,000</t>
  </si>
  <si>
    <t>1,406,000</t>
  </si>
  <si>
    <t>862,000</t>
  </si>
  <si>
    <t>Income (loss) from operations</t>
  </si>
  <si>
    <t>32,798,000</t>
  </si>
  <si>
    <t>47,215,000</t>
  </si>
  <si>
    <t>Total operating expenses</t>
  </si>
  <si>
    <t>928,494</t>
  </si>
  <si>
    <t>986,573</t>
  </si>
  <si>
    <t>1,161,572</t>
  </si>
  <si>
    <t>1,607,000</t>
  </si>
  <si>
    <t>2,067,000</t>
  </si>
  <si>
    <t>2,698,000</t>
  </si>
  <si>
    <t>3,428,000</t>
  </si>
  <si>
    <t>4,402,000</t>
  </si>
  <si>
    <t>(7,964)</t>
  </si>
  <si>
    <t>10,000</t>
  </si>
  <si>
    <t>(24,000)</t>
  </si>
  <si>
    <t>102,000</t>
  </si>
  <si>
    <t>106,000</t>
  </si>
  <si>
    <t>154,000</t>
  </si>
  <si>
    <t>Other operating expense (income), net</t>
  </si>
  <si>
    <t>41,573</t>
  </si>
  <si>
    <t>Restructuring-related &amp; other expenses</t>
  </si>
  <si>
    <t>Retsructuring-related &amp; other expenses</t>
  </si>
  <si>
    <t>Continuing lease obligations</t>
  </si>
  <si>
    <t>5,478</t>
  </si>
  <si>
    <t>2,752</t>
  </si>
  <si>
    <t>Amortization of goodwill &amp; other intangibles</t>
  </si>
  <si>
    <t>68,927</t>
  </si>
  <si>
    <t>87,751</t>
  </si>
  <si>
    <t>57,702</t>
  </si>
  <si>
    <t>Stock-based compensation expense</t>
  </si>
  <si>
    <t>79,049</t>
  </si>
  <si>
    <t>88,302</t>
  </si>
  <si>
    <t>112,220</t>
  </si>
  <si>
    <t>166,000</t>
  </si>
  <si>
    <t>195,000</t>
  </si>
  <si>
    <t>235,000</t>
  </si>
  <si>
    <t>279,000</t>
  </si>
  <si>
    <t>328,000</t>
  </si>
  <si>
    <t>470,000</t>
  </si>
  <si>
    <t>General &amp; administrative expenses</t>
  </si>
  <si>
    <t>215,617</t>
  </si>
  <si>
    <t>207,809</t>
  </si>
  <si>
    <t>251,195</t>
  </si>
  <si>
    <t>662,000</t>
  </si>
  <si>
    <t>818,000</t>
  </si>
  <si>
    <t>1,033,000</t>
  </si>
  <si>
    <t>1,240,000</t>
  </si>
  <si>
    <t>1,734,000</t>
  </si>
  <si>
    <t>2,909,000</t>
  </si>
  <si>
    <t>Technology &amp; content expenses</t>
  </si>
  <si>
    <t>125,383</t>
  </si>
  <si>
    <t>122,787</t>
  </si>
  <si>
    <t>158,022</t>
  </si>
  <si>
    <t>198,000</t>
  </si>
  <si>
    <t>263,000</t>
  </si>
  <si>
    <t>344,000</t>
  </si>
  <si>
    <t>482,000</t>
  </si>
  <si>
    <t>680,000</t>
  </si>
  <si>
    <t>1,029,000</t>
  </si>
  <si>
    <t>1,630,000</t>
  </si>
  <si>
    <t>Marketing expenses</t>
  </si>
  <si>
    <t>392,467</t>
  </si>
  <si>
    <t>477,032</t>
  </si>
  <si>
    <t>590,397</t>
  </si>
  <si>
    <t>745,000</t>
  </si>
  <si>
    <t>937,000</t>
  </si>
  <si>
    <t>1,292,000</t>
  </si>
  <si>
    <t>1,658,000</t>
  </si>
  <si>
    <t>2,052,000</t>
  </si>
  <si>
    <t>2,898,000</t>
  </si>
  <si>
    <t>4,576,000</t>
  </si>
  <si>
    <t>Fulfillment expenses</t>
  </si>
  <si>
    <t>992,618</t>
  </si>
  <si>
    <t>1,257,168</t>
  </si>
  <si>
    <t>1,601,997</t>
  </si>
  <si>
    <t>2,039,000</t>
  </si>
  <si>
    <t>2,456,000</t>
  </si>
  <si>
    <t>3,353,000</t>
  </si>
  <si>
    <t>4,270,000</t>
  </si>
  <si>
    <t>5,531,000</t>
  </si>
  <si>
    <t>Gross profit</t>
  </si>
  <si>
    <t>2,940,318</t>
  </si>
  <si>
    <t>4,006,531</t>
  </si>
  <si>
    <t>5,319,127</t>
  </si>
  <si>
    <t>6,451,000</t>
  </si>
  <si>
    <t>8,255,000</t>
  </si>
  <si>
    <t>11,482,000</t>
  </si>
  <si>
    <t>14,896,000</t>
  </si>
  <si>
    <t>18,978,000</t>
  </si>
  <si>
    <t>26,561,000</t>
  </si>
  <si>
    <t>37,288,000</t>
  </si>
  <si>
    <t>Cost of sales</t>
  </si>
  <si>
    <t>3,932,936</t>
  </si>
  <si>
    <t>5,263,699</t>
  </si>
  <si>
    <t>48,077,000</t>
  </si>
  <si>
    <t>Total net sales</t>
  </si>
  <si>
    <t>6,077,000</t>
  </si>
  <si>
    <t>Net services sales</t>
  </si>
  <si>
    <t>42,000,000</t>
  </si>
  <si>
    <t>Net product sales</t>
  </si>
  <si>
    <t>Yes</t>
  </si>
  <si>
    <t>Consolidated</t>
  </si>
  <si>
    <t>Not Qualified</t>
  </si>
  <si>
    <t>Audit Status</t>
  </si>
  <si>
    <t>USD</t>
  </si>
  <si>
    <t>Currency</t>
  </si>
  <si>
    <t>12/31/2002</t>
  </si>
  <si>
    <t>12/31/2003</t>
  </si>
  <si>
    <t xml:space="preserve">As Reported Annual Income Statement </t>
  </si>
  <si>
    <t xml:space="preserve">Exchange rate used is that of the Year End reported date </t>
  </si>
  <si>
    <t xml:space="preserve">As Reported Quarterly Income Statement </t>
  </si>
  <si>
    <t>06/30/2012</t>
  </si>
  <si>
    <t>03/31/2012</t>
  </si>
  <si>
    <t>09/30/2003</t>
  </si>
  <si>
    <t>06/30/2003</t>
  </si>
  <si>
    <t>03/31/2003</t>
  </si>
  <si>
    <t>Unaudited</t>
  </si>
  <si>
    <t>10,791,000</t>
  </si>
  <si>
    <t>11,249,000</t>
  </si>
  <si>
    <t>2,043,000</t>
  </si>
  <si>
    <t>1,936,000</t>
  </si>
  <si>
    <t>12,834,000</t>
  </si>
  <si>
    <t>13,185,000</t>
  </si>
  <si>
    <t>10,876,000</t>
  </si>
  <si>
    <t>9,913,000</t>
  </si>
  <si>
    <t>9,857,000</t>
  </si>
  <si>
    <t>1,134,456</t>
  </si>
  <si>
    <t>1,099,912</t>
  </si>
  <si>
    <t>1,083,559</t>
  </si>
  <si>
    <t>9,488,000</t>
  </si>
  <si>
    <t>10,027,000</t>
  </si>
  <si>
    <t>8,325,000</t>
  </si>
  <si>
    <t>7,525,000</t>
  </si>
  <si>
    <t>7,608,000</t>
  </si>
  <si>
    <t>5,786,000</t>
  </si>
  <si>
    <t>4,957,000</t>
  </si>
  <si>
    <t>5,501,000</t>
  </si>
  <si>
    <t>4,176,000</t>
  </si>
  <si>
    <t>3,518,000</t>
  </si>
  <si>
    <t>3,741,000</t>
  </si>
  <si>
    <t>3,265,000</t>
  </si>
  <si>
    <t>3,096,000</t>
  </si>
  <si>
    <t>3,179,000</t>
  </si>
  <si>
    <t>2,500,000</t>
  </si>
  <si>
    <t>2,185,000</t>
  </si>
  <si>
    <t>2,296,000</t>
  </si>
  <si>
    <t>1,758,000</t>
  </si>
  <si>
    <t>1,732,000</t>
  </si>
  <si>
    <t>1,395,000</t>
  </si>
  <si>
    <t>1,303,000</t>
  </si>
  <si>
    <t>1,444,000</t>
  </si>
  <si>
    <t>1,106,824</t>
  </si>
  <si>
    <t>1,046,295</t>
  </si>
  <si>
    <t>1,169,515</t>
  </si>
  <si>
    <t>848,635</t>
  </si>
  <si>
    <t>825,984</t>
  </si>
  <si>
    <t>812,977</t>
  </si>
  <si>
    <t>1,273,000</t>
  </si>
  <si>
    <t>1,133,000</t>
  </si>
  <si>
    <t>1,148,000</t>
  </si>
  <si>
    <t>999,000</t>
  </si>
  <si>
    <t>967,000</t>
  </si>
  <si>
    <t>956,000</t>
  </si>
  <si>
    <t>762,000</t>
  </si>
  <si>
    <t>701,000</t>
  </si>
  <si>
    <t>719,000</t>
  </si>
  <si>
    <t>549,000</t>
  </si>
  <si>
    <t>509,000</t>
  </si>
  <si>
    <t>547,000</t>
  </si>
  <si>
    <t>463,000</t>
  </si>
  <si>
    <t>450,000</t>
  </si>
  <si>
    <t>458,000</t>
  </si>
  <si>
    <t>355,651</t>
  </si>
  <si>
    <t>341,046</t>
  </si>
  <si>
    <t>360,834</t>
  </si>
  <si>
    <t>285,821</t>
  </si>
  <si>
    <t>273,928</t>
  </si>
  <si>
    <t>270,582</t>
  </si>
  <si>
    <t>Fulfillment expense</t>
  </si>
  <si>
    <t>1,356,000</t>
  </si>
  <si>
    <t>1,295,000</t>
  </si>
  <si>
    <t>1,121,000</t>
  </si>
  <si>
    <t>941,000</t>
  </si>
  <si>
    <t>855,000</t>
  </si>
  <si>
    <t>582,000</t>
  </si>
  <si>
    <t>546,000</t>
  </si>
  <si>
    <t>466,000</t>
  </si>
  <si>
    <t>409,000</t>
  </si>
  <si>
    <t>422,000</t>
  </si>
  <si>
    <t>393,000</t>
  </si>
  <si>
    <t>361,000</t>
  </si>
  <si>
    <t>354,000</t>
  </si>
  <si>
    <t>296,000</t>
  </si>
  <si>
    <t>258,000</t>
  </si>
  <si>
    <t>260,000</t>
  </si>
  <si>
    <t>217,000</t>
  </si>
  <si>
    <t>189,000</t>
  </si>
  <si>
    <t>193,000</t>
  </si>
  <si>
    <t>171,000</t>
  </si>
  <si>
    <t>158,000</t>
  </si>
  <si>
    <t>135,521</t>
  </si>
  <si>
    <t>122,717</t>
  </si>
  <si>
    <t>127,705</t>
  </si>
  <si>
    <t>107,057</t>
  </si>
  <si>
    <t>107,455</t>
  </si>
  <si>
    <t>103,705</t>
  </si>
  <si>
    <t>Marketing expense</t>
  </si>
  <si>
    <t>537,000</t>
  </si>
  <si>
    <t>480,000</t>
  </si>
  <si>
    <t>370,000</t>
  </si>
  <si>
    <t>341,000</t>
  </si>
  <si>
    <t>327,000</t>
  </si>
  <si>
    <t>241,000</t>
  </si>
  <si>
    <t>211,000</t>
  </si>
  <si>
    <t>201,000</t>
  </si>
  <si>
    <t>129,000</t>
  </si>
  <si>
    <t>128,000</t>
  </si>
  <si>
    <t>108,000</t>
  </si>
  <si>
    <t>74,000</t>
  </si>
  <si>
    <t>64,000</t>
  </si>
  <si>
    <t>53,000</t>
  </si>
  <si>
    <t>54,000</t>
  </si>
  <si>
    <t>45,000</t>
  </si>
  <si>
    <t>34,347</t>
  </si>
  <si>
    <t>31,839</t>
  </si>
  <si>
    <t>33,636</t>
  </si>
  <si>
    <t>28,943</t>
  </si>
  <si>
    <t>25,326</t>
  </si>
  <si>
    <t>28,227</t>
  </si>
  <si>
    <t>Technology &amp; content expense</t>
  </si>
  <si>
    <t>1,082,000</t>
  </si>
  <si>
    <t>945,000</t>
  </si>
  <si>
    <t>769,000</t>
  </si>
  <si>
    <t>698,000</t>
  </si>
  <si>
    <t>579,000</t>
  </si>
  <si>
    <t>408,000</t>
  </si>
  <si>
    <t>366,000</t>
  </si>
  <si>
    <t>315,000</t>
  </si>
  <si>
    <t>299,000</t>
  </si>
  <si>
    <t>264,000</t>
  </si>
  <si>
    <t>234,000</t>
  </si>
  <si>
    <t>209,000</t>
  </si>
  <si>
    <t>186,000</t>
  </si>
  <si>
    <t>167,000</t>
  </si>
  <si>
    <t>146,000</t>
  </si>
  <si>
    <t>121,000</t>
  </si>
  <si>
    <t>64,823</t>
  </si>
  <si>
    <t>58,475</t>
  </si>
  <si>
    <t>55,076</t>
  </si>
  <si>
    <t>53,775</t>
  </si>
  <si>
    <t>52,135</t>
  </si>
  <si>
    <t>50,088</t>
  </si>
  <si>
    <t>232,000</t>
  </si>
  <si>
    <t>200,000</t>
  </si>
  <si>
    <t>175,000</t>
  </si>
  <si>
    <t>133,000</t>
  </si>
  <si>
    <t>117,000</t>
  </si>
  <si>
    <t>113,000</t>
  </si>
  <si>
    <t>97,000</t>
  </si>
  <si>
    <t>68,000</t>
  </si>
  <si>
    <t>73,000</t>
  </si>
  <si>
    <t>57,000</t>
  </si>
  <si>
    <t>58,000</t>
  </si>
  <si>
    <t>56,000</t>
  </si>
  <si>
    <t>38,000</t>
  </si>
  <si>
    <t>46,000</t>
  </si>
  <si>
    <t>25,907</t>
  </si>
  <si>
    <t>27,199</t>
  </si>
  <si>
    <t>27,417</t>
  </si>
  <si>
    <t>22,393</t>
  </si>
  <si>
    <t>21,823</t>
  </si>
  <si>
    <t>21,102</t>
  </si>
  <si>
    <t>Stock-based compensation expenses</t>
  </si>
  <si>
    <t>9,274</t>
  </si>
  <si>
    <t>21,692</t>
  </si>
  <si>
    <t>7,107</t>
  </si>
  <si>
    <t>20,936</t>
  </si>
  <si>
    <t>24,453</t>
  </si>
  <si>
    <t>27,323</t>
  </si>
  <si>
    <t>Amortization of other intangibles</t>
  </si>
  <si>
    <t>4,505</t>
  </si>
  <si>
    <t>Other operating income (expense), net</t>
  </si>
  <si>
    <t>(32,000)</t>
  </si>
  <si>
    <t>(46,000)</t>
  </si>
  <si>
    <t>(41,000)</t>
  </si>
  <si>
    <t>(26,000)</t>
  </si>
  <si>
    <t>(25,000)</t>
  </si>
  <si>
    <t>(60,000)</t>
  </si>
  <si>
    <t>(11,000)</t>
  </si>
  <si>
    <t>(3,000)</t>
  </si>
  <si>
    <t>(40,000)</t>
  </si>
  <si>
    <t>7,150</t>
  </si>
  <si>
    <t>1,022,000</t>
  </si>
  <si>
    <t>974,000</t>
  </si>
  <si>
    <t>904,000</t>
  </si>
  <si>
    <t>845,000</t>
  </si>
  <si>
    <t>750,000</t>
  </si>
  <si>
    <t>758,000</t>
  </si>
  <si>
    <t>639,000</t>
  </si>
  <si>
    <t>585,000</t>
  </si>
  <si>
    <t>574,000</t>
  </si>
  <si>
    <t>462,000</t>
  </si>
  <si>
    <t>441,000</t>
  </si>
  <si>
    <t>346,000</t>
  </si>
  <si>
    <t>350,000</t>
  </si>
  <si>
    <t>274,377</t>
  </si>
  <si>
    <t>254,772</t>
  </si>
  <si>
    <t>250,399</t>
  </si>
  <si>
    <t>233,890</t>
  </si>
  <si>
    <t>232,105</t>
  </si>
  <si>
    <t>231,357</t>
  </si>
  <si>
    <t>12,727,000</t>
  </si>
  <si>
    <t>12,993,000</t>
  </si>
  <si>
    <t>10,797,000</t>
  </si>
  <si>
    <t>9,712,000</t>
  </si>
  <si>
    <t>9,535,000</t>
  </si>
  <si>
    <t>7,292,000</t>
  </si>
  <si>
    <t>6,296,000</t>
  </si>
  <si>
    <t>6,737,000</t>
  </si>
  <si>
    <t>107,000</t>
  </si>
  <si>
    <t>192,000</t>
  </si>
  <si>
    <t>322,000</t>
  </si>
  <si>
    <t>268,000</t>
  </si>
  <si>
    <t>270,000</t>
  </si>
  <si>
    <t>394,000</t>
  </si>
  <si>
    <t>251,000</t>
  </si>
  <si>
    <t>159,000</t>
  </si>
  <si>
    <t>244,000</t>
  </si>
  <si>
    <t>123,000</t>
  </si>
  <si>
    <t>116,000</t>
  </si>
  <si>
    <t>145,000</t>
  </si>
  <si>
    <t>40,000</t>
  </si>
  <si>
    <t>55,000</t>
  </si>
  <si>
    <t>104,000</t>
  </si>
  <si>
    <t>81,274</t>
  </si>
  <si>
    <t>86,274</t>
  </si>
  <si>
    <t>110,435</t>
  </si>
  <si>
    <t>51,931</t>
  </si>
  <si>
    <t>41,823</t>
  </si>
  <si>
    <t>39,225</t>
  </si>
  <si>
    <t>15,000</t>
  </si>
  <si>
    <t>13,000</t>
  </si>
  <si>
    <t>21,000</t>
  </si>
  <si>
    <t>20,000</t>
  </si>
  <si>
    <t>14,000</t>
  </si>
  <si>
    <t>7,553</t>
  </si>
  <si>
    <t>5,311</t>
  </si>
  <si>
    <t>5,555</t>
  </si>
  <si>
    <t>4,324</t>
  </si>
  <si>
    <t>5,761</t>
  </si>
  <si>
    <t>6,540</t>
  </si>
  <si>
    <t>19,000</t>
  </si>
  <si>
    <t>26,307</t>
  </si>
  <si>
    <t>26,055</t>
  </si>
  <si>
    <t>27,731</t>
  </si>
  <si>
    <t>29,802</t>
  </si>
  <si>
    <t>34,367</t>
  </si>
  <si>
    <t>36,511</t>
  </si>
  <si>
    <t>Gains (losses) on sales of marketable securities, net</t>
  </si>
  <si>
    <t>(220)</t>
  </si>
  <si>
    <t>(77)</t>
  </si>
  <si>
    <t>(16,000)</t>
  </si>
  <si>
    <t>(685)</t>
  </si>
  <si>
    <t>(329)</t>
  </si>
  <si>
    <t>(1,021)</t>
  </si>
  <si>
    <t xml:space="preserve">Foreign, state, &amp; other income taxes </t>
  </si>
  <si>
    <t>2,692</t>
  </si>
  <si>
    <t>5,115</t>
  </si>
  <si>
    <t>(1,360)</t>
  </si>
  <si>
    <t>Other miscellaneous gains (losses), net</t>
  </si>
  <si>
    <t>(228)</t>
  </si>
  <si>
    <t>Other income (expense)</t>
  </si>
  <si>
    <t>24,000</t>
  </si>
  <si>
    <t>(2,932)</t>
  </si>
  <si>
    <t>(5,352)</t>
  </si>
  <si>
    <t>(18,000)</t>
  </si>
  <si>
    <t>2,517</t>
  </si>
  <si>
    <t>3,685</t>
  </si>
  <si>
    <t>2,859</t>
  </si>
  <si>
    <t>Foreign-currency gains (losses) on remeasurement of 6.875% PEACS</t>
  </si>
  <si>
    <t>(29,000)</t>
  </si>
  <si>
    <t>(17,000)</t>
  </si>
  <si>
    <t>6,000</t>
  </si>
  <si>
    <t>Foreign currency effect on intercompany balances</t>
  </si>
  <si>
    <t>Other remeasurements &amp; other non-operating income (expense)</t>
  </si>
  <si>
    <t>Remeasurements &amp; other non-operating income (expense)</t>
  </si>
  <si>
    <t>18,000</t>
  </si>
  <si>
    <t>(5,441)</t>
  </si>
  <si>
    <t>16,302</t>
  </si>
  <si>
    <t>20,360</t>
  </si>
  <si>
    <t>(11,142)</t>
  </si>
  <si>
    <t>(60,216)</t>
  </si>
  <si>
    <t>(21,798)</t>
  </si>
  <si>
    <t>Total non-operating income (expense)</t>
  </si>
  <si>
    <t>(108,000)</t>
  </si>
  <si>
    <t>(15,000)</t>
  </si>
  <si>
    <t>27,000</t>
  </si>
  <si>
    <t>28,000</t>
  </si>
  <si>
    <t>(10,000)</t>
  </si>
  <si>
    <t>(27,127)</t>
  </si>
  <si>
    <t>(9,794)</t>
  </si>
  <si>
    <t>(36,368)</t>
  </si>
  <si>
    <t>(85,137)</t>
  </si>
  <si>
    <t>(48,910)</t>
  </si>
  <si>
    <t>84,000</t>
  </si>
  <si>
    <t>130,000</t>
  </si>
  <si>
    <t>225,000</t>
  </si>
  <si>
    <t>307,000</t>
  </si>
  <si>
    <t>292,000</t>
  </si>
  <si>
    <t>297,000</t>
  </si>
  <si>
    <t>401,000</t>
  </si>
  <si>
    <t>262,000</t>
  </si>
  <si>
    <t>179,000</t>
  </si>
  <si>
    <t>248,000</t>
  </si>
  <si>
    <t>182,000</t>
  </si>
  <si>
    <t>208,000</t>
  </si>
  <si>
    <t>207,000</t>
  </si>
  <si>
    <t>124,000</t>
  </si>
  <si>
    <t>111,000</t>
  </si>
  <si>
    <t>144,000</t>
  </si>
  <si>
    <t>96,000</t>
  </si>
  <si>
    <t>109,000</t>
  </si>
  <si>
    <t>43,000</t>
  </si>
  <si>
    <t>67,000</t>
  </si>
  <si>
    <t>49,000</t>
  </si>
  <si>
    <t>88,000</t>
  </si>
  <si>
    <t>100,000</t>
  </si>
  <si>
    <t>60,000</t>
  </si>
  <si>
    <t>69,000</t>
  </si>
  <si>
    <t>62,000</t>
  </si>
  <si>
    <t>33,000</t>
  </si>
  <si>
    <t>Income (loss) before loss in equity-method investees</t>
  </si>
  <si>
    <t>(43,314)</t>
  </si>
  <si>
    <t>(9,685)</t>
  </si>
  <si>
    <t>(30,000)</t>
  </si>
  <si>
    <t>Equity in losses of equity-method investees</t>
  </si>
  <si>
    <t>30,000</t>
  </si>
  <si>
    <t>(10,121)</t>
  </si>
  <si>
    <t>Cumulative effect of change in accounting principle</t>
  </si>
  <si>
    <t>63,000</t>
  </si>
  <si>
    <t>191,000</t>
  </si>
  <si>
    <t>231,000</t>
  </si>
  <si>
    <t>199,000</t>
  </si>
  <si>
    <t>142,000</t>
  </si>
  <si>
    <t>177,000</t>
  </si>
  <si>
    <t>118,000</t>
  </si>
  <si>
    <t>143,000</t>
  </si>
  <si>
    <t>80,000</t>
  </si>
  <si>
    <t>54,147</t>
  </si>
  <si>
    <t>76,480</t>
  </si>
  <si>
    <t>111,136</t>
  </si>
  <si>
    <t>15,563</t>
  </si>
  <si>
    <t>454,000</t>
  </si>
  <si>
    <t>448,000</t>
  </si>
  <si>
    <t>445,000</t>
  </si>
  <si>
    <t>431,000</t>
  </si>
  <si>
    <t>429,000</t>
  </si>
  <si>
    <t>427,000</t>
  </si>
  <si>
    <t>420,000</t>
  </si>
  <si>
    <t>417,000</t>
  </si>
  <si>
    <t>418,000</t>
  </si>
  <si>
    <t>411,000</t>
  </si>
  <si>
    <t>410,000</t>
  </si>
  <si>
    <t>406,647</t>
  </si>
  <si>
    <t>405,268</t>
  </si>
  <si>
    <t>403,542</t>
  </si>
  <si>
    <t>397,912</t>
  </si>
  <si>
    <t>393,876</t>
  </si>
  <si>
    <t>388,541</t>
  </si>
  <si>
    <t>460,000</t>
  </si>
  <si>
    <t>459,000</t>
  </si>
  <si>
    <t>440,000</t>
  </si>
  <si>
    <t>437,000</t>
  </si>
  <si>
    <t>430,000</t>
  </si>
  <si>
    <t>425,000</t>
  </si>
  <si>
    <t>424,777</t>
  </si>
  <si>
    <t>424,678</t>
  </si>
  <si>
    <t>424,519</t>
  </si>
  <si>
    <t>422,802</t>
  </si>
  <si>
    <t>452,000</t>
  </si>
  <si>
    <t>449,000</t>
  </si>
  <si>
    <t>446,000</t>
  </si>
  <si>
    <t>415,000</t>
  </si>
  <si>
    <t>419,000</t>
  </si>
  <si>
    <t>407,464</t>
  </si>
  <si>
    <t>406,711</t>
  </si>
  <si>
    <t>404,894</t>
  </si>
  <si>
    <t>400,422</t>
  </si>
  <si>
    <t>396,730</t>
  </si>
  <si>
    <t>391,609</t>
  </si>
  <si>
    <t>(0.11)</t>
  </si>
  <si>
    <t>(0.03)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</si>
</sst>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;\-#,##0\ "/>
    <numFmt numFmtId="165" formatCode="0.000"/>
    <numFmt numFmtId="166" formatCode="#,##0.0\ ;\-#,##0.0\ "/>
    <numFmt numFmtId="167" formatCode="0.0000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i/>
      <sz val="10"/>
      <name val="Arial"/>
      <family val="2"/>
    </font>
    <font>
      <i/>
      <vertAlign val="subscript"/>
      <sz val="10"/>
      <name val="Arial"/>
      <family val="2"/>
    </font>
    <font>
      <i/>
      <sz val="11"/>
      <color theme="1"/>
      <name val="Calibri"/>
      <family val="2"/>
      <scheme val="minor"/>
    </font>
    <font>
      <sz val="14"/>
      <color rgb="FFFF0000"/>
      <name val="Arial"/>
      <family val="2"/>
    </font>
    <font>
      <b/>
      <i/>
      <sz val="16"/>
      <color rgb="FFFF0000"/>
      <name val="Arial"/>
      <family val="2"/>
    </font>
    <font>
      <b/>
      <i/>
      <sz val="10"/>
      <color theme="0"/>
      <name val="Arial"/>
      <family val="2"/>
    </font>
    <font>
      <b/>
      <i/>
      <vertAlign val="subscript"/>
      <sz val="10"/>
      <color theme="0"/>
      <name val="Arial"/>
      <family val="2"/>
    </font>
    <font>
      <b/>
      <sz val="10"/>
      <color theme="0"/>
      <name val="Arial"/>
      <family val="2"/>
    </font>
    <font>
      <b/>
      <i/>
      <sz val="16"/>
      <color theme="2" tint="-0.749992370372631"/>
      <name val="Arial"/>
      <family val="2"/>
    </font>
    <font>
      <sz val="10"/>
      <color theme="2" tint="-0.749992370372631"/>
      <name val="Arial"/>
      <family val="2"/>
    </font>
    <font>
      <b/>
      <i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name val="Arial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Fill="0"/>
    <xf numFmtId="0" fontId="4" fillId="0" borderId="0" applyFill="0"/>
  </cellStyleXfs>
  <cellXfs count="73">
    <xf numFmtId="0" fontId="0" fillId="0" borderId="0" xfId="0" applyFill="1"/>
    <xf numFmtId="0" fontId="2" fillId="0" borderId="0" xfId="0" applyFont="1" applyFill="1" applyAlignment="1">
      <alignment horizontal="left" vertical="top"/>
    </xf>
    <xf numFmtId="0" fontId="0" fillId="0" borderId="0" xfId="0" applyFill="1" applyAlignment="1">
      <alignment horizontal="left"/>
    </xf>
    <xf numFmtId="0" fontId="3" fillId="0" borderId="0" xfId="0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0" fontId="4" fillId="0" borderId="0" xfId="0" applyFont="1" applyFill="1" applyAlignment="1">
      <alignment horizontal="left"/>
    </xf>
    <xf numFmtId="1" fontId="0" fillId="0" borderId="0" xfId="0" applyNumberFormat="1" applyFill="1"/>
    <xf numFmtId="0" fontId="4" fillId="0" borderId="0" xfId="0" applyFont="1" applyFill="1"/>
    <xf numFmtId="0" fontId="1" fillId="0" borderId="0" xfId="0" applyFont="1"/>
    <xf numFmtId="0" fontId="5" fillId="0" borderId="0" xfId="0" applyFont="1" applyFill="1"/>
    <xf numFmtId="0" fontId="4" fillId="0" borderId="0" xfId="0" applyFont="1" applyFill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164" fontId="4" fillId="0" borderId="0" xfId="0" applyNumberFormat="1" applyFont="1" applyFill="1"/>
    <xf numFmtId="0" fontId="4" fillId="0" borderId="1" xfId="0" applyFont="1" applyFill="1" applyBorder="1"/>
    <xf numFmtId="164" fontId="4" fillId="0" borderId="1" xfId="0" applyNumberFormat="1" applyFont="1" applyFill="1" applyBorder="1"/>
    <xf numFmtId="165" fontId="4" fillId="0" borderId="0" xfId="0" applyNumberFormat="1" applyFont="1" applyFill="1"/>
    <xf numFmtId="165" fontId="4" fillId="0" borderId="1" xfId="0" applyNumberFormat="1" applyFont="1" applyFill="1" applyBorder="1"/>
    <xf numFmtId="165" fontId="4" fillId="0" borderId="2" xfId="0" applyNumberFormat="1" applyFont="1" applyFill="1" applyBorder="1"/>
    <xf numFmtId="166" fontId="4" fillId="0" borderId="0" xfId="0" applyNumberFormat="1" applyFont="1" applyFill="1"/>
    <xf numFmtId="166" fontId="4" fillId="0" borderId="1" xfId="0" applyNumberFormat="1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4" fillId="3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6" fillId="0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165" fontId="4" fillId="4" borderId="0" xfId="0" applyNumberFormat="1" applyFont="1" applyFill="1"/>
    <xf numFmtId="0" fontId="8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center"/>
    </xf>
    <xf numFmtId="0" fontId="0" fillId="0" borderId="2" xfId="0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right"/>
    </xf>
    <xf numFmtId="0" fontId="11" fillId="0" borderId="0" xfId="0" applyFont="1" applyFill="1"/>
    <xf numFmtId="0" fontId="11" fillId="0" borderId="0" xfId="0" applyFont="1" applyFill="1" applyAlignment="1">
      <alignment horizontal="center" vertical="center" readingOrder="1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1" fontId="0" fillId="0" borderId="0" xfId="0" applyNumberFormat="1" applyFill="1" applyBorder="1"/>
    <xf numFmtId="0" fontId="0" fillId="0" borderId="0" xfId="0" applyFill="1" applyBorder="1"/>
    <xf numFmtId="0" fontId="6" fillId="0" borderId="0" xfId="0" applyFont="1" applyFill="1" applyBorder="1"/>
    <xf numFmtId="0" fontId="0" fillId="2" borderId="2" xfId="0" applyFill="1" applyBorder="1"/>
    <xf numFmtId="0" fontId="12" fillId="0" borderId="0" xfId="0" applyFont="1" applyFill="1" applyAlignment="1">
      <alignment horizontal="left"/>
    </xf>
    <xf numFmtId="0" fontId="13" fillId="6" borderId="0" xfId="0" applyFont="1" applyFill="1" applyAlignment="1">
      <alignment horizontal="right"/>
    </xf>
    <xf numFmtId="0" fontId="15" fillId="6" borderId="0" xfId="0" applyFont="1" applyFill="1" applyBorder="1" applyAlignment="1">
      <alignment horizontal="right"/>
    </xf>
    <xf numFmtId="0" fontId="15" fillId="6" borderId="0" xfId="0" applyFont="1" applyFill="1" applyAlignment="1">
      <alignment horizontal="right"/>
    </xf>
    <xf numFmtId="0" fontId="15" fillId="6" borderId="0" xfId="0" applyFont="1" applyFill="1" applyBorder="1" applyAlignment="1">
      <alignment horizontal="center"/>
    </xf>
    <xf numFmtId="0" fontId="15" fillId="6" borderId="0" xfId="0" applyFont="1" applyFill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5" fontId="4" fillId="4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17" fillId="0" borderId="0" xfId="0" applyFont="1" applyFill="1"/>
    <xf numFmtId="0" fontId="8" fillId="0" borderId="0" xfId="0" applyFont="1" applyFill="1" applyAlignment="1">
      <alignment horizontal="center"/>
    </xf>
    <xf numFmtId="0" fontId="18" fillId="4" borderId="0" xfId="0" applyFont="1" applyFill="1" applyAlignment="1">
      <alignment horizontal="left"/>
    </xf>
    <xf numFmtId="0" fontId="19" fillId="4" borderId="0" xfId="0" applyFont="1" applyFill="1"/>
    <xf numFmtId="0" fontId="19" fillId="4" borderId="0" xfId="0" applyFont="1" applyFill="1" applyAlignment="1">
      <alignment horizontal="left"/>
    </xf>
    <xf numFmtId="0" fontId="20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right" vertical="top" wrapText="1"/>
    </xf>
    <xf numFmtId="0" fontId="20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1" fillId="0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/>
    </xf>
    <xf numFmtId="165" fontId="8" fillId="7" borderId="0" xfId="0" applyNumberFormat="1" applyFont="1" applyFill="1" applyAlignment="1">
      <alignment horizontal="center"/>
    </xf>
    <xf numFmtId="165" fontId="4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" fontId="0" fillId="2" borderId="2" xfId="0" applyNumberForma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wmf"/><Relationship Id="rId1" Type="http://schemas.openxmlformats.org/officeDocument/2006/relationships/image" Target="../media/image6.wmf"/><Relationship Id="rId4" Type="http://schemas.openxmlformats.org/officeDocument/2006/relationships/image" Target="../media/image9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solidFill>
                  <a:schemeClr val="bg1"/>
                </a:solidFill>
              </a:rPr>
              <a:t>Amazon Revenue, 2004-2011</a:t>
            </a:r>
          </a:p>
        </c:rich>
      </c:tx>
      <c:layout>
        <c:manualLayout>
          <c:xMode val="edge"/>
          <c:yMode val="edge"/>
          <c:x val="0.24564689053971081"/>
          <c:y val="2.15053763440860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364478540439513"/>
          <c:y val="0.15646515959698587"/>
          <c:w val="0.73127380928283703"/>
          <c:h val="0.7088485310303953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pPr>
              <a:solidFill>
                <a:schemeClr val="bg2">
                  <a:lumMod val="90000"/>
                </a:schemeClr>
              </a:solidFill>
            </c:spPr>
          </c:marker>
          <c:trendline>
            <c:spPr>
              <a:ln w="12700">
                <a:solidFill>
                  <a:srgbClr val="FF0000"/>
                </a:solidFill>
              </a:ln>
            </c:spPr>
            <c:trendlineType val="linear"/>
            <c:forward val="4"/>
            <c:dispRSqr val="1"/>
            <c:dispEq val="1"/>
            <c:trendlineLbl>
              <c:layout>
                <c:manualLayout>
                  <c:x val="-0.26524408099373181"/>
                  <c:y val="-9.6388959444585559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200" baseline="0"/>
                      <a:t>y = 284.58x + 117.77
R² = 0.7396</a:t>
                    </a:r>
                    <a:endParaRPr lang="en-US" sz="1200"/>
                  </a:p>
                </c:rich>
              </c:tx>
              <c:numFmt formatCode="General" sourceLinked="0"/>
            </c:trendlineLbl>
          </c:trendline>
          <c:val>
            <c:numRef>
              <c:f>'Data and Forecasts'!$C$5:$C$32</c:f>
              <c:numCache>
                <c:formatCode>0</c:formatCode>
                <c:ptCount val="28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 formatCode="General">
                  <c:v>1902</c:v>
                </c:pt>
                <c:pt idx="5" formatCode="General">
                  <c:v>1753</c:v>
                </c:pt>
                <c:pt idx="6" formatCode="General">
                  <c:v>1858</c:v>
                </c:pt>
                <c:pt idx="7" formatCode="General">
                  <c:v>2977</c:v>
                </c:pt>
                <c:pt idx="8" formatCode="General">
                  <c:v>2279</c:v>
                </c:pt>
                <c:pt idx="9" formatCode="General">
                  <c:v>2139</c:v>
                </c:pt>
                <c:pt idx="10" formatCode="General">
                  <c:v>2307</c:v>
                </c:pt>
                <c:pt idx="11" formatCode="General">
                  <c:v>3986</c:v>
                </c:pt>
                <c:pt idx="12" formatCode="General">
                  <c:v>3015</c:v>
                </c:pt>
                <c:pt idx="13" formatCode="General">
                  <c:v>2886</c:v>
                </c:pt>
                <c:pt idx="14" formatCode="General">
                  <c:v>3262</c:v>
                </c:pt>
                <c:pt idx="15" formatCode="General">
                  <c:v>5672</c:v>
                </c:pt>
                <c:pt idx="16" formatCode="General">
                  <c:v>4135</c:v>
                </c:pt>
                <c:pt idx="17" formatCode="General">
                  <c:v>4063</c:v>
                </c:pt>
                <c:pt idx="18" formatCode="General">
                  <c:v>4264</c:v>
                </c:pt>
                <c:pt idx="19" formatCode="General">
                  <c:v>6704</c:v>
                </c:pt>
                <c:pt idx="20" formatCode="General">
                  <c:v>4889</c:v>
                </c:pt>
                <c:pt idx="21" formatCode="General">
                  <c:v>4651</c:v>
                </c:pt>
                <c:pt idx="22" formatCode="General">
                  <c:v>5449</c:v>
                </c:pt>
                <c:pt idx="23" formatCode="General">
                  <c:v>9520</c:v>
                </c:pt>
                <c:pt idx="24" formatCode="General">
                  <c:v>7131</c:v>
                </c:pt>
                <c:pt idx="25" formatCode="General">
                  <c:v>6566</c:v>
                </c:pt>
                <c:pt idx="26" formatCode="General">
                  <c:v>7560</c:v>
                </c:pt>
                <c:pt idx="27" formatCode="General">
                  <c:v>12947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83232"/>
        <c:axId val="240088192"/>
      </c:lineChart>
      <c:catAx>
        <c:axId val="232783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40088192"/>
        <c:crosses val="autoZero"/>
        <c:auto val="1"/>
        <c:lblAlgn val="ctr"/>
        <c:lblOffset val="100"/>
        <c:tickLblSkip val="2"/>
        <c:noMultiLvlLbl val="0"/>
      </c:catAx>
      <c:valAx>
        <c:axId val="240088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Net Sales (millions)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32783232"/>
        <c:crosses val="autoZero"/>
        <c:crossBetween val="midCat"/>
      </c:valAx>
    </c:plotArea>
    <c:plotVisOnly val="1"/>
    <c:dispBlanksAs val="gap"/>
    <c:showDLblsOverMax val="0"/>
  </c:chart>
  <c:spPr>
    <a:solidFill>
      <a:schemeClr val="bg2">
        <a:lumMod val="50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r>
              <a:rPr lang="en-US" sz="1200">
                <a:solidFill>
                  <a:sysClr val="windowText" lastClr="000000"/>
                </a:solidFill>
              </a:rPr>
              <a:t>Comparison of Forecasts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6036741386873254"/>
          <c:y val="0.11269369106639447"/>
          <c:w val="0.74403565783892178"/>
          <c:h val="0.77035163533851203"/>
        </c:manualLayout>
      </c:layout>
      <c:lineChart>
        <c:grouping val="standard"/>
        <c:varyColors val="0"/>
        <c:ser>
          <c:idx val="0"/>
          <c:order val="0"/>
          <c:tx>
            <c:strRef>
              <c:f>'Data and Forecasts'!$AC$2</c:f>
              <c:strCache>
                <c:ptCount val="1"/>
                <c:pt idx="0">
                  <c:v>Actual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pPr>
              <a:solidFill>
                <a:schemeClr val="bg2">
                  <a:lumMod val="90000"/>
                </a:schemeClr>
              </a:solidFill>
            </c:spPr>
          </c:marker>
          <c:cat>
            <c:strRef>
              <c:f>'Data and Forecasts'!$AA$3:$AA$34</c:f>
              <c:strCache>
                <c:ptCount val="32"/>
                <c:pt idx="0">
                  <c:v>03/31/2004</c:v>
                </c:pt>
                <c:pt idx="1">
                  <c:v>06/30/2004</c:v>
                </c:pt>
                <c:pt idx="2">
                  <c:v>09/30/2004</c:v>
                </c:pt>
                <c:pt idx="3">
                  <c:v>12/31/2004</c:v>
                </c:pt>
                <c:pt idx="4">
                  <c:v>03/31/2005</c:v>
                </c:pt>
                <c:pt idx="5">
                  <c:v>06/30/2005</c:v>
                </c:pt>
                <c:pt idx="6">
                  <c:v>09/30/2005</c:v>
                </c:pt>
                <c:pt idx="7">
                  <c:v>12/31/2005</c:v>
                </c:pt>
                <c:pt idx="8">
                  <c:v>03/31/2006</c:v>
                </c:pt>
                <c:pt idx="9">
                  <c:v>06/30/2006</c:v>
                </c:pt>
                <c:pt idx="10">
                  <c:v>09/30/2006</c:v>
                </c:pt>
                <c:pt idx="11">
                  <c:v>12/31/2006</c:v>
                </c:pt>
                <c:pt idx="12">
                  <c:v>03/31/2007</c:v>
                </c:pt>
                <c:pt idx="13">
                  <c:v>06/30/2007</c:v>
                </c:pt>
                <c:pt idx="14">
                  <c:v>09/30/2007</c:v>
                </c:pt>
                <c:pt idx="15">
                  <c:v>12/31/2007</c:v>
                </c:pt>
                <c:pt idx="16">
                  <c:v>03/31/2008</c:v>
                </c:pt>
                <c:pt idx="17">
                  <c:v>06/30/2008</c:v>
                </c:pt>
                <c:pt idx="18">
                  <c:v>09/30/2008</c:v>
                </c:pt>
                <c:pt idx="19">
                  <c:v>12/31/2008</c:v>
                </c:pt>
                <c:pt idx="20">
                  <c:v>03/31/2009</c:v>
                </c:pt>
                <c:pt idx="21">
                  <c:v>06/30/2009</c:v>
                </c:pt>
                <c:pt idx="22">
                  <c:v>09/30/2009</c:v>
                </c:pt>
                <c:pt idx="23">
                  <c:v>12/31/2009</c:v>
                </c:pt>
                <c:pt idx="24">
                  <c:v>03/31/2010</c:v>
                </c:pt>
                <c:pt idx="25">
                  <c:v>06/30/2010</c:v>
                </c:pt>
                <c:pt idx="26">
                  <c:v>09/30/2010</c:v>
                </c:pt>
                <c:pt idx="27">
                  <c:v>12/31/2010</c:v>
                </c:pt>
                <c:pt idx="28">
                  <c:v>12/31/2011</c:v>
                </c:pt>
                <c:pt idx="29">
                  <c:v>12/31/2012</c:v>
                </c:pt>
                <c:pt idx="30">
                  <c:v>12/31/2013</c:v>
                </c:pt>
                <c:pt idx="31">
                  <c:v>12/31/2014</c:v>
                </c:pt>
              </c:strCache>
            </c:strRef>
          </c:cat>
          <c:val>
            <c:numRef>
              <c:f>'Data and Forecasts'!$AC$3:$AC$34</c:f>
              <c:numCache>
                <c:formatCode>0</c:formatCode>
                <c:ptCount val="32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 formatCode="General">
                  <c:v>1902</c:v>
                </c:pt>
                <c:pt idx="5" formatCode="General">
                  <c:v>1753</c:v>
                </c:pt>
                <c:pt idx="6" formatCode="General">
                  <c:v>1858</c:v>
                </c:pt>
                <c:pt idx="7" formatCode="General">
                  <c:v>2977</c:v>
                </c:pt>
                <c:pt idx="8" formatCode="General">
                  <c:v>2279</c:v>
                </c:pt>
                <c:pt idx="9" formatCode="General">
                  <c:v>2139</c:v>
                </c:pt>
                <c:pt idx="10" formatCode="General">
                  <c:v>2307</c:v>
                </c:pt>
                <c:pt idx="11" formatCode="General">
                  <c:v>3986</c:v>
                </c:pt>
                <c:pt idx="12" formatCode="General">
                  <c:v>3015</c:v>
                </c:pt>
                <c:pt idx="13" formatCode="General">
                  <c:v>2886</c:v>
                </c:pt>
                <c:pt idx="14" formatCode="General">
                  <c:v>3262</c:v>
                </c:pt>
                <c:pt idx="15" formatCode="General">
                  <c:v>5672</c:v>
                </c:pt>
                <c:pt idx="16" formatCode="General">
                  <c:v>4135</c:v>
                </c:pt>
                <c:pt idx="17" formatCode="General">
                  <c:v>4063</c:v>
                </c:pt>
                <c:pt idx="18" formatCode="General">
                  <c:v>4264</c:v>
                </c:pt>
                <c:pt idx="19" formatCode="General">
                  <c:v>6704</c:v>
                </c:pt>
                <c:pt idx="20" formatCode="General">
                  <c:v>4889</c:v>
                </c:pt>
                <c:pt idx="21" formatCode="General">
                  <c:v>4651</c:v>
                </c:pt>
                <c:pt idx="22" formatCode="General">
                  <c:v>5449</c:v>
                </c:pt>
                <c:pt idx="23" formatCode="General">
                  <c:v>9520</c:v>
                </c:pt>
                <c:pt idx="24" formatCode="General">
                  <c:v>7131</c:v>
                </c:pt>
                <c:pt idx="25" formatCode="General">
                  <c:v>6566</c:v>
                </c:pt>
                <c:pt idx="26" formatCode="General">
                  <c:v>7560</c:v>
                </c:pt>
                <c:pt idx="27" formatCode="General">
                  <c:v>12947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and Forecasts'!$AD$2</c:f>
              <c:strCache>
                <c:ptCount val="1"/>
                <c:pt idx="0">
                  <c:v>Linear</c:v>
                </c:pt>
              </c:strCache>
            </c:strRef>
          </c:tx>
          <c:cat>
            <c:strRef>
              <c:f>'Data and Forecasts'!$AA$3:$AA$34</c:f>
              <c:strCache>
                <c:ptCount val="32"/>
                <c:pt idx="0">
                  <c:v>03/31/2004</c:v>
                </c:pt>
                <c:pt idx="1">
                  <c:v>06/30/2004</c:v>
                </c:pt>
                <c:pt idx="2">
                  <c:v>09/30/2004</c:v>
                </c:pt>
                <c:pt idx="3">
                  <c:v>12/31/2004</c:v>
                </c:pt>
                <c:pt idx="4">
                  <c:v>03/31/2005</c:v>
                </c:pt>
                <c:pt idx="5">
                  <c:v>06/30/2005</c:v>
                </c:pt>
                <c:pt idx="6">
                  <c:v>09/30/2005</c:v>
                </c:pt>
                <c:pt idx="7">
                  <c:v>12/31/2005</c:v>
                </c:pt>
                <c:pt idx="8">
                  <c:v>03/31/2006</c:v>
                </c:pt>
                <c:pt idx="9">
                  <c:v>06/30/2006</c:v>
                </c:pt>
                <c:pt idx="10">
                  <c:v>09/30/2006</c:v>
                </c:pt>
                <c:pt idx="11">
                  <c:v>12/31/2006</c:v>
                </c:pt>
                <c:pt idx="12">
                  <c:v>03/31/2007</c:v>
                </c:pt>
                <c:pt idx="13">
                  <c:v>06/30/2007</c:v>
                </c:pt>
                <c:pt idx="14">
                  <c:v>09/30/2007</c:v>
                </c:pt>
                <c:pt idx="15">
                  <c:v>12/31/2007</c:v>
                </c:pt>
                <c:pt idx="16">
                  <c:v>03/31/2008</c:v>
                </c:pt>
                <c:pt idx="17">
                  <c:v>06/30/2008</c:v>
                </c:pt>
                <c:pt idx="18">
                  <c:v>09/30/2008</c:v>
                </c:pt>
                <c:pt idx="19">
                  <c:v>12/31/2008</c:v>
                </c:pt>
                <c:pt idx="20">
                  <c:v>03/31/2009</c:v>
                </c:pt>
                <c:pt idx="21">
                  <c:v>06/30/2009</c:v>
                </c:pt>
                <c:pt idx="22">
                  <c:v>09/30/2009</c:v>
                </c:pt>
                <c:pt idx="23">
                  <c:v>12/31/2009</c:v>
                </c:pt>
                <c:pt idx="24">
                  <c:v>03/31/2010</c:v>
                </c:pt>
                <c:pt idx="25">
                  <c:v>06/30/2010</c:v>
                </c:pt>
                <c:pt idx="26">
                  <c:v>09/30/2010</c:v>
                </c:pt>
                <c:pt idx="27">
                  <c:v>12/31/2010</c:v>
                </c:pt>
                <c:pt idx="28">
                  <c:v>12/31/2011</c:v>
                </c:pt>
                <c:pt idx="29">
                  <c:v>12/31/2012</c:v>
                </c:pt>
                <c:pt idx="30">
                  <c:v>12/31/2013</c:v>
                </c:pt>
                <c:pt idx="31">
                  <c:v>12/31/2014</c:v>
                </c:pt>
              </c:strCache>
            </c:strRef>
          </c:cat>
          <c:val>
            <c:numRef>
              <c:f>'Data and Forecasts'!$AD$3:$AD$34</c:f>
              <c:numCache>
                <c:formatCode>0</c:formatCode>
                <c:ptCount val="32"/>
                <c:pt idx="28">
                  <c:v>8018.2151963204624</c:v>
                </c:pt>
                <c:pt idx="29">
                  <c:v>7214.6306535115255</c:v>
                </c:pt>
                <c:pt idx="30">
                  <c:v>7606.9886458583105</c:v>
                </c:pt>
                <c:pt idx="31">
                  <c:v>12520.341792073625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and Forecasts'!$AE$2</c:f>
              <c:strCache>
                <c:ptCount val="1"/>
                <c:pt idx="0">
                  <c:v>Quad</c:v>
                </c:pt>
              </c:strCache>
            </c:strRef>
          </c:tx>
          <c:cat>
            <c:strRef>
              <c:f>'Data and Forecasts'!$AA$3:$AA$34</c:f>
              <c:strCache>
                <c:ptCount val="32"/>
                <c:pt idx="0">
                  <c:v>03/31/2004</c:v>
                </c:pt>
                <c:pt idx="1">
                  <c:v>06/30/2004</c:v>
                </c:pt>
                <c:pt idx="2">
                  <c:v>09/30/2004</c:v>
                </c:pt>
                <c:pt idx="3">
                  <c:v>12/31/2004</c:v>
                </c:pt>
                <c:pt idx="4">
                  <c:v>03/31/2005</c:v>
                </c:pt>
                <c:pt idx="5">
                  <c:v>06/30/2005</c:v>
                </c:pt>
                <c:pt idx="6">
                  <c:v>09/30/2005</c:v>
                </c:pt>
                <c:pt idx="7">
                  <c:v>12/31/2005</c:v>
                </c:pt>
                <c:pt idx="8">
                  <c:v>03/31/2006</c:v>
                </c:pt>
                <c:pt idx="9">
                  <c:v>06/30/2006</c:v>
                </c:pt>
                <c:pt idx="10">
                  <c:v>09/30/2006</c:v>
                </c:pt>
                <c:pt idx="11">
                  <c:v>12/31/2006</c:v>
                </c:pt>
                <c:pt idx="12">
                  <c:v>03/31/2007</c:v>
                </c:pt>
                <c:pt idx="13">
                  <c:v>06/30/2007</c:v>
                </c:pt>
                <c:pt idx="14">
                  <c:v>09/30/2007</c:v>
                </c:pt>
                <c:pt idx="15">
                  <c:v>12/31/2007</c:v>
                </c:pt>
                <c:pt idx="16">
                  <c:v>03/31/2008</c:v>
                </c:pt>
                <c:pt idx="17">
                  <c:v>06/30/2008</c:v>
                </c:pt>
                <c:pt idx="18">
                  <c:v>09/30/2008</c:v>
                </c:pt>
                <c:pt idx="19">
                  <c:v>12/31/2008</c:v>
                </c:pt>
                <c:pt idx="20">
                  <c:v>03/31/2009</c:v>
                </c:pt>
                <c:pt idx="21">
                  <c:v>06/30/2009</c:v>
                </c:pt>
                <c:pt idx="22">
                  <c:v>09/30/2009</c:v>
                </c:pt>
                <c:pt idx="23">
                  <c:v>12/31/2009</c:v>
                </c:pt>
                <c:pt idx="24">
                  <c:v>03/31/2010</c:v>
                </c:pt>
                <c:pt idx="25">
                  <c:v>06/30/2010</c:v>
                </c:pt>
                <c:pt idx="26">
                  <c:v>09/30/2010</c:v>
                </c:pt>
                <c:pt idx="27">
                  <c:v>12/31/2010</c:v>
                </c:pt>
                <c:pt idx="28">
                  <c:v>12/31/2011</c:v>
                </c:pt>
                <c:pt idx="29">
                  <c:v>12/31/2012</c:v>
                </c:pt>
                <c:pt idx="30">
                  <c:v>12/31/2013</c:v>
                </c:pt>
                <c:pt idx="31">
                  <c:v>12/31/2014</c:v>
                </c:pt>
              </c:strCache>
            </c:strRef>
          </c:cat>
          <c:val>
            <c:numRef>
              <c:f>'Data and Forecasts'!$AE$3:$AE$34</c:f>
              <c:numCache>
                <c:formatCode>0</c:formatCode>
                <c:ptCount val="32"/>
                <c:pt idx="28">
                  <c:v>9790.2067177217996</c:v>
                </c:pt>
                <c:pt idx="29">
                  <c:v>9075.5188742450755</c:v>
                </c:pt>
                <c:pt idx="30">
                  <c:v>9853.869976748676</c:v>
                </c:pt>
                <c:pt idx="31">
                  <c:v>16692.916691158287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and Forecasts'!$AF$2</c:f>
              <c:strCache>
                <c:ptCount val="1"/>
                <c:pt idx="0">
                  <c:v>Expon</c:v>
                </c:pt>
              </c:strCache>
            </c:strRef>
          </c:tx>
          <c:cat>
            <c:strRef>
              <c:f>'Data and Forecasts'!$AA$3:$AA$34</c:f>
              <c:strCache>
                <c:ptCount val="32"/>
                <c:pt idx="0">
                  <c:v>03/31/2004</c:v>
                </c:pt>
                <c:pt idx="1">
                  <c:v>06/30/2004</c:v>
                </c:pt>
                <c:pt idx="2">
                  <c:v>09/30/2004</c:v>
                </c:pt>
                <c:pt idx="3">
                  <c:v>12/31/2004</c:v>
                </c:pt>
                <c:pt idx="4">
                  <c:v>03/31/2005</c:v>
                </c:pt>
                <c:pt idx="5">
                  <c:v>06/30/2005</c:v>
                </c:pt>
                <c:pt idx="6">
                  <c:v>09/30/2005</c:v>
                </c:pt>
                <c:pt idx="7">
                  <c:v>12/31/2005</c:v>
                </c:pt>
                <c:pt idx="8">
                  <c:v>03/31/2006</c:v>
                </c:pt>
                <c:pt idx="9">
                  <c:v>06/30/2006</c:v>
                </c:pt>
                <c:pt idx="10">
                  <c:v>09/30/2006</c:v>
                </c:pt>
                <c:pt idx="11">
                  <c:v>12/31/2006</c:v>
                </c:pt>
                <c:pt idx="12">
                  <c:v>03/31/2007</c:v>
                </c:pt>
                <c:pt idx="13">
                  <c:v>06/30/2007</c:v>
                </c:pt>
                <c:pt idx="14">
                  <c:v>09/30/2007</c:v>
                </c:pt>
                <c:pt idx="15">
                  <c:v>12/31/2007</c:v>
                </c:pt>
                <c:pt idx="16">
                  <c:v>03/31/2008</c:v>
                </c:pt>
                <c:pt idx="17">
                  <c:v>06/30/2008</c:v>
                </c:pt>
                <c:pt idx="18">
                  <c:v>09/30/2008</c:v>
                </c:pt>
                <c:pt idx="19">
                  <c:v>12/31/2008</c:v>
                </c:pt>
                <c:pt idx="20">
                  <c:v>03/31/2009</c:v>
                </c:pt>
                <c:pt idx="21">
                  <c:v>06/30/2009</c:v>
                </c:pt>
                <c:pt idx="22">
                  <c:v>09/30/2009</c:v>
                </c:pt>
                <c:pt idx="23">
                  <c:v>12/31/2009</c:v>
                </c:pt>
                <c:pt idx="24">
                  <c:v>03/31/2010</c:v>
                </c:pt>
                <c:pt idx="25">
                  <c:v>06/30/2010</c:v>
                </c:pt>
                <c:pt idx="26">
                  <c:v>09/30/2010</c:v>
                </c:pt>
                <c:pt idx="27">
                  <c:v>12/31/2010</c:v>
                </c:pt>
                <c:pt idx="28">
                  <c:v>12/31/2011</c:v>
                </c:pt>
                <c:pt idx="29">
                  <c:v>12/31/2012</c:v>
                </c:pt>
                <c:pt idx="30">
                  <c:v>12/31/2013</c:v>
                </c:pt>
                <c:pt idx="31">
                  <c:v>12/31/2014</c:v>
                </c:pt>
              </c:strCache>
            </c:strRef>
          </c:cat>
          <c:val>
            <c:numRef>
              <c:f>'Data and Forecasts'!$AF$3:$AF$34</c:f>
              <c:numCache>
                <c:formatCode>0</c:formatCode>
                <c:ptCount val="32"/>
                <c:pt idx="28">
                  <c:v>9220.6638098043259</c:v>
                </c:pt>
                <c:pt idx="29">
                  <c:v>8593.5087955267827</c:v>
                </c:pt>
                <c:pt idx="30">
                  <c:v>9395.3068101614153</c:v>
                </c:pt>
                <c:pt idx="31">
                  <c:v>16050.794643503397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02944"/>
        <c:axId val="245608832"/>
      </c:lineChart>
      <c:catAx>
        <c:axId val="245602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245608832"/>
        <c:crosses val="autoZero"/>
        <c:auto val="1"/>
        <c:lblAlgn val="ctr"/>
        <c:lblOffset val="100"/>
        <c:tickLblSkip val="8"/>
        <c:noMultiLvlLbl val="0"/>
      </c:catAx>
      <c:valAx>
        <c:axId val="245608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245602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861630226312836"/>
          <c:y val="0.16255503415608405"/>
          <c:w val="0.36235982119797733"/>
          <c:h val="0.2169771202842069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bg2">
            <a:lumMod val="50000"/>
          </a:schemeClr>
        </a:gs>
        <a:gs pos="35500">
          <a:schemeClr val="bg2">
            <a:lumMod val="90000"/>
          </a:schemeClr>
        </a:gs>
      </a:gsLst>
      <a:lin ang="5400000" scaled="0"/>
    </a:gradFill>
  </c:spPr>
  <c:txPr>
    <a:bodyPr/>
    <a:lstStyle/>
    <a:p>
      <a:pPr>
        <a:defRPr sz="6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solidFill>
                  <a:schemeClr val="bg1"/>
                </a:solidFill>
              </a:rPr>
              <a:t>Amazon Revenue, 2004-2011</a:t>
            </a:r>
          </a:p>
        </c:rich>
      </c:tx>
      <c:layout>
        <c:manualLayout>
          <c:xMode val="edge"/>
          <c:yMode val="edge"/>
          <c:x val="0.24564689053971081"/>
          <c:y val="2.15053763440860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364478540439513"/>
          <c:y val="0.15646515959698587"/>
          <c:w val="0.73127380928283703"/>
          <c:h val="0.7088485310303953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pPr>
              <a:solidFill>
                <a:schemeClr val="bg2">
                  <a:lumMod val="90000"/>
                </a:schemeClr>
              </a:solidFill>
            </c:spPr>
          </c:marker>
          <c:trendline>
            <c:spPr>
              <a:ln w="12700">
                <a:solidFill>
                  <a:srgbClr val="FF0000"/>
                </a:solidFill>
              </a:ln>
            </c:spPr>
            <c:trendlineType val="poly"/>
            <c:order val="2"/>
            <c:forward val="4"/>
            <c:dispRSqr val="1"/>
            <c:dispEq val="1"/>
            <c:trendlineLbl>
              <c:layout>
                <c:manualLayout>
                  <c:x val="-0.12887746358183377"/>
                  <c:y val="-5.92752518838371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</c:trendlineLbl>
          </c:trendline>
          <c:val>
            <c:numRef>
              <c:f>'Data and Forecasts'!$C$5:$C$32</c:f>
              <c:numCache>
                <c:formatCode>0</c:formatCode>
                <c:ptCount val="28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 formatCode="General">
                  <c:v>1902</c:v>
                </c:pt>
                <c:pt idx="5" formatCode="General">
                  <c:v>1753</c:v>
                </c:pt>
                <c:pt idx="6" formatCode="General">
                  <c:v>1858</c:v>
                </c:pt>
                <c:pt idx="7" formatCode="General">
                  <c:v>2977</c:v>
                </c:pt>
                <c:pt idx="8" formatCode="General">
                  <c:v>2279</c:v>
                </c:pt>
                <c:pt idx="9" formatCode="General">
                  <c:v>2139</c:v>
                </c:pt>
                <c:pt idx="10" formatCode="General">
                  <c:v>2307</c:v>
                </c:pt>
                <c:pt idx="11" formatCode="General">
                  <c:v>3986</c:v>
                </c:pt>
                <c:pt idx="12" formatCode="General">
                  <c:v>3015</c:v>
                </c:pt>
                <c:pt idx="13" formatCode="General">
                  <c:v>2886</c:v>
                </c:pt>
                <c:pt idx="14" formatCode="General">
                  <c:v>3262</c:v>
                </c:pt>
                <c:pt idx="15" formatCode="General">
                  <c:v>5672</c:v>
                </c:pt>
                <c:pt idx="16" formatCode="General">
                  <c:v>4135</c:v>
                </c:pt>
                <c:pt idx="17" formatCode="General">
                  <c:v>4063</c:v>
                </c:pt>
                <c:pt idx="18" formatCode="General">
                  <c:v>4264</c:v>
                </c:pt>
                <c:pt idx="19" formatCode="General">
                  <c:v>6704</c:v>
                </c:pt>
                <c:pt idx="20" formatCode="General">
                  <c:v>4889</c:v>
                </c:pt>
                <c:pt idx="21" formatCode="General">
                  <c:v>4651</c:v>
                </c:pt>
                <c:pt idx="22" formatCode="General">
                  <c:v>5449</c:v>
                </c:pt>
                <c:pt idx="23" formatCode="General">
                  <c:v>9520</c:v>
                </c:pt>
                <c:pt idx="24" formatCode="General">
                  <c:v>7131</c:v>
                </c:pt>
                <c:pt idx="25" formatCode="General">
                  <c:v>6566</c:v>
                </c:pt>
                <c:pt idx="26" formatCode="General">
                  <c:v>7560</c:v>
                </c:pt>
                <c:pt idx="27" formatCode="General">
                  <c:v>12947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58048"/>
        <c:axId val="353459584"/>
      </c:lineChart>
      <c:catAx>
        <c:axId val="353458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53459584"/>
        <c:crosses val="autoZero"/>
        <c:auto val="1"/>
        <c:lblAlgn val="ctr"/>
        <c:lblOffset val="100"/>
        <c:tickLblSkip val="2"/>
        <c:noMultiLvlLbl val="0"/>
      </c:catAx>
      <c:valAx>
        <c:axId val="35345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Net Sales (millions)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53458048"/>
        <c:crosses val="autoZero"/>
        <c:crossBetween val="midCat"/>
      </c:valAx>
    </c:plotArea>
    <c:plotVisOnly val="1"/>
    <c:dispBlanksAs val="gap"/>
    <c:showDLblsOverMax val="0"/>
  </c:chart>
  <c:spPr>
    <a:solidFill>
      <a:schemeClr val="bg2">
        <a:lumMod val="50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solidFill>
                  <a:schemeClr val="bg1"/>
                </a:solidFill>
              </a:rPr>
              <a:t>Amazon Revenue, 2004-2011</a:t>
            </a:r>
          </a:p>
        </c:rich>
      </c:tx>
      <c:layout>
        <c:manualLayout>
          <c:xMode val="edge"/>
          <c:yMode val="edge"/>
          <c:x val="0.24564689053971081"/>
          <c:y val="2.15053763440860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364478540439513"/>
          <c:y val="0.15646515959698587"/>
          <c:w val="0.73127380928283703"/>
          <c:h val="0.7088485310303953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pPr>
              <a:solidFill>
                <a:schemeClr val="bg2">
                  <a:lumMod val="90000"/>
                </a:schemeClr>
              </a:solidFill>
            </c:spPr>
          </c:marker>
          <c:trendline>
            <c:spPr>
              <a:ln w="12700">
                <a:solidFill>
                  <a:srgbClr val="FF0000"/>
                </a:solidFill>
              </a:ln>
            </c:spPr>
            <c:trendlineType val="exp"/>
            <c:forward val="4"/>
            <c:dispRSqr val="1"/>
            <c:dispEq val="1"/>
            <c:trendlineLbl>
              <c:layout>
                <c:manualLayout>
                  <c:x val="-0.32676962937473431"/>
                  <c:y val="1.9388705444077555E-4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200" baseline="0"/>
                      <a:t>y = 1316.5e</a:t>
                    </a:r>
                    <a:r>
                      <a:rPr lang="en-US" sz="1200" baseline="30000"/>
                      <a:t>0.0686x</a:t>
                    </a:r>
                    <a:r>
                      <a:rPr lang="en-US" sz="1200" baseline="0"/>
                      <a:t>
R² = 0.8861</a:t>
                    </a:r>
                    <a:endParaRPr lang="en-US" sz="1200"/>
                  </a:p>
                </c:rich>
              </c:tx>
              <c:numFmt formatCode="General" sourceLinked="0"/>
            </c:trendlineLbl>
          </c:trendline>
          <c:val>
            <c:numRef>
              <c:f>'Data and Forecasts'!$C$5:$C$32</c:f>
              <c:numCache>
                <c:formatCode>0</c:formatCode>
                <c:ptCount val="28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 formatCode="General">
                  <c:v>1902</c:v>
                </c:pt>
                <c:pt idx="5" formatCode="General">
                  <c:v>1753</c:v>
                </c:pt>
                <c:pt idx="6" formatCode="General">
                  <c:v>1858</c:v>
                </c:pt>
                <c:pt idx="7" formatCode="General">
                  <c:v>2977</c:v>
                </c:pt>
                <c:pt idx="8" formatCode="General">
                  <c:v>2279</c:v>
                </c:pt>
                <c:pt idx="9" formatCode="General">
                  <c:v>2139</c:v>
                </c:pt>
                <c:pt idx="10" formatCode="General">
                  <c:v>2307</c:v>
                </c:pt>
                <c:pt idx="11" formatCode="General">
                  <c:v>3986</c:v>
                </c:pt>
                <c:pt idx="12" formatCode="General">
                  <c:v>3015</c:v>
                </c:pt>
                <c:pt idx="13" formatCode="General">
                  <c:v>2886</c:v>
                </c:pt>
                <c:pt idx="14" formatCode="General">
                  <c:v>3262</c:v>
                </c:pt>
                <c:pt idx="15" formatCode="General">
                  <c:v>5672</c:v>
                </c:pt>
                <c:pt idx="16" formatCode="General">
                  <c:v>4135</c:v>
                </c:pt>
                <c:pt idx="17" formatCode="General">
                  <c:v>4063</c:v>
                </c:pt>
                <c:pt idx="18" formatCode="General">
                  <c:v>4264</c:v>
                </c:pt>
                <c:pt idx="19" formatCode="General">
                  <c:v>6704</c:v>
                </c:pt>
                <c:pt idx="20" formatCode="General">
                  <c:v>4889</c:v>
                </c:pt>
                <c:pt idx="21" formatCode="General">
                  <c:v>4651</c:v>
                </c:pt>
                <c:pt idx="22" formatCode="General">
                  <c:v>5449</c:v>
                </c:pt>
                <c:pt idx="23" formatCode="General">
                  <c:v>9520</c:v>
                </c:pt>
                <c:pt idx="24" formatCode="General">
                  <c:v>7131</c:v>
                </c:pt>
                <c:pt idx="25" formatCode="General">
                  <c:v>6566</c:v>
                </c:pt>
                <c:pt idx="26" formatCode="General">
                  <c:v>7560</c:v>
                </c:pt>
                <c:pt idx="27" formatCode="General">
                  <c:v>12947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381760"/>
        <c:axId val="349127040"/>
      </c:lineChart>
      <c:catAx>
        <c:axId val="347381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49127040"/>
        <c:crosses val="autoZero"/>
        <c:auto val="1"/>
        <c:lblAlgn val="ctr"/>
        <c:lblOffset val="100"/>
        <c:tickLblSkip val="2"/>
        <c:noMultiLvlLbl val="0"/>
      </c:catAx>
      <c:valAx>
        <c:axId val="34912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Net Sales (millions)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47381760"/>
        <c:crosses val="autoZero"/>
        <c:crossBetween val="midCat"/>
      </c:valAx>
    </c:plotArea>
    <c:plotVisOnly val="1"/>
    <c:dispBlanksAs val="gap"/>
    <c:showDLblsOverMax val="0"/>
  </c:chart>
  <c:spPr>
    <a:solidFill>
      <a:schemeClr val="bg2">
        <a:lumMod val="50000"/>
      </a:scheme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solidFill>
                  <a:schemeClr val="bg1"/>
                </a:solidFill>
              </a:rPr>
              <a:t>Amazon Revenue, 2004-2011</a:t>
            </a:r>
          </a:p>
        </c:rich>
      </c:tx>
      <c:layout>
        <c:manualLayout>
          <c:xMode val="edge"/>
          <c:yMode val="edge"/>
          <c:x val="0.24564689053971081"/>
          <c:y val="2.15053763440860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364478540439513"/>
          <c:y val="0.15646515959698587"/>
          <c:w val="0.70042548023399387"/>
          <c:h val="0.7088485310303953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pPr>
              <a:solidFill>
                <a:schemeClr val="bg2">
                  <a:lumMod val="90000"/>
                </a:schemeClr>
              </a:solidFill>
            </c:spPr>
          </c:marker>
          <c:trendline>
            <c:name>4-Qtr Moving Avg</c:name>
            <c:spPr>
              <a:ln w="12700">
                <a:solidFill>
                  <a:srgbClr val="FF0000"/>
                </a:solidFill>
              </a:ln>
            </c:spPr>
            <c:trendlineType val="movingAvg"/>
            <c:period val="4"/>
            <c:dispRSqr val="0"/>
            <c:dispEq val="0"/>
          </c:trendline>
          <c:val>
            <c:numRef>
              <c:f>'Data and Forecasts'!$C$5:$C$32</c:f>
              <c:numCache>
                <c:formatCode>0</c:formatCode>
                <c:ptCount val="28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 formatCode="General">
                  <c:v>1902</c:v>
                </c:pt>
                <c:pt idx="5" formatCode="General">
                  <c:v>1753</c:v>
                </c:pt>
                <c:pt idx="6" formatCode="General">
                  <c:v>1858</c:v>
                </c:pt>
                <c:pt idx="7" formatCode="General">
                  <c:v>2977</c:v>
                </c:pt>
                <c:pt idx="8" formatCode="General">
                  <c:v>2279</c:v>
                </c:pt>
                <c:pt idx="9" formatCode="General">
                  <c:v>2139</c:v>
                </c:pt>
                <c:pt idx="10" formatCode="General">
                  <c:v>2307</c:v>
                </c:pt>
                <c:pt idx="11" formatCode="General">
                  <c:v>3986</c:v>
                </c:pt>
                <c:pt idx="12" formatCode="General">
                  <c:v>3015</c:v>
                </c:pt>
                <c:pt idx="13" formatCode="General">
                  <c:v>2886</c:v>
                </c:pt>
                <c:pt idx="14" formatCode="General">
                  <c:v>3262</c:v>
                </c:pt>
                <c:pt idx="15" formatCode="General">
                  <c:v>5672</c:v>
                </c:pt>
                <c:pt idx="16" formatCode="General">
                  <c:v>4135</c:v>
                </c:pt>
                <c:pt idx="17" formatCode="General">
                  <c:v>4063</c:v>
                </c:pt>
                <c:pt idx="18" formatCode="General">
                  <c:v>4264</c:v>
                </c:pt>
                <c:pt idx="19" formatCode="General">
                  <c:v>6704</c:v>
                </c:pt>
                <c:pt idx="20" formatCode="General">
                  <c:v>4889</c:v>
                </c:pt>
                <c:pt idx="21" formatCode="General">
                  <c:v>4651</c:v>
                </c:pt>
                <c:pt idx="22" formatCode="General">
                  <c:v>5449</c:v>
                </c:pt>
                <c:pt idx="23" formatCode="General">
                  <c:v>9520</c:v>
                </c:pt>
                <c:pt idx="24" formatCode="General">
                  <c:v>7131</c:v>
                </c:pt>
                <c:pt idx="25" formatCode="General">
                  <c:v>6566</c:v>
                </c:pt>
                <c:pt idx="26" formatCode="General">
                  <c:v>7560</c:v>
                </c:pt>
                <c:pt idx="27" formatCode="General">
                  <c:v>12947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805568"/>
        <c:axId val="345807104"/>
      </c:lineChart>
      <c:catAx>
        <c:axId val="345805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45807104"/>
        <c:crosses val="autoZero"/>
        <c:auto val="1"/>
        <c:lblAlgn val="ctr"/>
        <c:lblOffset val="100"/>
        <c:tickLblSkip val="2"/>
        <c:noMultiLvlLbl val="0"/>
      </c:catAx>
      <c:valAx>
        <c:axId val="34580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Net Sales (millions)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345805568"/>
        <c:crosses val="autoZero"/>
        <c:crossBetween val="midCat"/>
      </c:valAx>
    </c:plotArea>
    <c:plotVisOnly val="1"/>
    <c:dispBlanksAs val="gap"/>
    <c:showDLblsOverMax val="0"/>
  </c:chart>
  <c:spPr>
    <a:solidFill>
      <a:schemeClr val="bg2">
        <a:lumMod val="50000"/>
      </a:schemeClr>
    </a:solidFill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>
                <a:latin typeface="Arial"/>
                <a:ea typeface="Arial"/>
                <a:cs typeface="Arial"/>
              </a:defRPr>
            </a:pPr>
            <a:r>
              <a:rPr lang="en-US"/>
              <a:t>Deseasonalization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Net sales (millions)</c:v>
          </c:tx>
          <c:spPr>
            <a:ln w="3175">
              <a:solidFill>
                <a:srgbClr val="000000"/>
              </a:solidFill>
              <a:prstDash val="solid"/>
            </a:ln>
          </c:spPr>
          <c:xVal>
            <c:numRef>
              <c:f>MegaStat!$A$7:$A$34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MegaStat!$D$7:$D$34</c:f>
              <c:numCache>
                <c:formatCode>#,##0\ ;\-#,##0\ </c:formatCode>
                <c:ptCount val="28"/>
                <c:pt idx="0">
                  <c:v>1530.3489999999999</c:v>
                </c:pt>
                <c:pt idx="1">
                  <c:v>1387.3409999999999</c:v>
                </c:pt>
                <c:pt idx="2">
                  <c:v>1462.4749999999999</c:v>
                </c:pt>
                <c:pt idx="3">
                  <c:v>2540.9589999999998</c:v>
                </c:pt>
                <c:pt idx="4">
                  <c:v>1902</c:v>
                </c:pt>
                <c:pt idx="5">
                  <c:v>1753</c:v>
                </c:pt>
                <c:pt idx="6">
                  <c:v>1858</c:v>
                </c:pt>
                <c:pt idx="7">
                  <c:v>2977</c:v>
                </c:pt>
                <c:pt idx="8">
                  <c:v>2279</c:v>
                </c:pt>
                <c:pt idx="9">
                  <c:v>2139</c:v>
                </c:pt>
                <c:pt idx="10">
                  <c:v>2307</c:v>
                </c:pt>
                <c:pt idx="11">
                  <c:v>3986</c:v>
                </c:pt>
                <c:pt idx="12">
                  <c:v>3015</c:v>
                </c:pt>
                <c:pt idx="13">
                  <c:v>2886</c:v>
                </c:pt>
                <c:pt idx="14">
                  <c:v>3262</c:v>
                </c:pt>
                <c:pt idx="15">
                  <c:v>5672</c:v>
                </c:pt>
                <c:pt idx="16">
                  <c:v>4135</c:v>
                </c:pt>
                <c:pt idx="17">
                  <c:v>4063</c:v>
                </c:pt>
                <c:pt idx="18">
                  <c:v>4264</c:v>
                </c:pt>
                <c:pt idx="19">
                  <c:v>6704</c:v>
                </c:pt>
                <c:pt idx="20">
                  <c:v>4889</c:v>
                </c:pt>
                <c:pt idx="21">
                  <c:v>4651</c:v>
                </c:pt>
                <c:pt idx="22">
                  <c:v>5449</c:v>
                </c:pt>
                <c:pt idx="23">
                  <c:v>9520</c:v>
                </c:pt>
                <c:pt idx="24">
                  <c:v>7131</c:v>
                </c:pt>
                <c:pt idx="25">
                  <c:v>6566</c:v>
                </c:pt>
                <c:pt idx="26">
                  <c:v>7560</c:v>
                </c:pt>
                <c:pt idx="27">
                  <c:v>12947</c:v>
                </c:pt>
              </c:numCache>
            </c:numRef>
          </c:yVal>
          <c:smooth val="0"/>
        </c:ser>
        <c:ser>
          <c:idx val="1"/>
          <c:order val="1"/>
          <c:tx>
            <c:v>Deseasonalized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/>
            </c:spPr>
            <c:trendlineType val="linear"/>
            <c:dispRSqr val="1"/>
            <c:dispEq val="1"/>
            <c:trendlineLbl>
              <c:layout>
                <c:manualLayout>
                  <c:x val="1.3131313131313131E-3"/>
                  <c:y val="0.20181686563373127"/>
                </c:manualLayout>
              </c:layout>
              <c:numFmt formatCode="General" sourceLinked="0"/>
              <c:spPr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baseline="0"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MegaStat!$A$7:$A$34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MegaStat!$H$7:$H$34</c:f>
              <c:numCache>
                <c:formatCode>#,##0.0\ ;\-#,##0.0\ </c:formatCode>
                <c:ptCount val="28"/>
                <c:pt idx="0">
                  <c:v>1601.0646384579784</c:v>
                </c:pt>
                <c:pt idx="1">
                  <c:v>1657.8318201784507</c:v>
                </c:pt>
                <c:pt idx="2">
                  <c:v>1717.7057701121664</c:v>
                </c:pt>
                <c:pt idx="3">
                  <c:v>1873.9804203030371</c:v>
                </c:pt>
                <c:pt idx="4">
                  <c:v>1989.8891967434063</c:v>
                </c:pt>
                <c:pt idx="5">
                  <c:v>2094.7836045880749</c:v>
                </c:pt>
                <c:pt idx="6">
                  <c:v>2182.2576938876941</c:v>
                </c:pt>
                <c:pt idx="7">
                  <c:v>2195.5646317953742</c:v>
                </c:pt>
                <c:pt idx="8">
                  <c:v>2384.3099260663635</c:v>
                </c:pt>
                <c:pt idx="9">
                  <c:v>2556.0422876291454</c:v>
                </c:pt>
                <c:pt idx="10">
                  <c:v>2709.6170612480678</c:v>
                </c:pt>
                <c:pt idx="11">
                  <c:v>2939.7113276239038</c:v>
                </c:pt>
                <c:pt idx="12">
                  <c:v>3154.3196257525606</c:v>
                </c:pt>
                <c:pt idx="13">
                  <c:v>3448.6853866749479</c:v>
                </c:pt>
                <c:pt idx="14">
                  <c:v>3831.2834216693532</c:v>
                </c:pt>
                <c:pt idx="15">
                  <c:v>4183.1516934979381</c:v>
                </c:pt>
                <c:pt idx="16">
                  <c:v>4326.0735165793822</c:v>
                </c:pt>
                <c:pt idx="17">
                  <c:v>4855.1658787457773</c:v>
                </c:pt>
                <c:pt idx="18">
                  <c:v>5008.1522102998533</c:v>
                </c:pt>
                <c:pt idx="19">
                  <c:v>4944.2610989439663</c:v>
                </c:pt>
                <c:pt idx="20">
                  <c:v>5114.9149752252961</c:v>
                </c:pt>
                <c:pt idx="21">
                  <c:v>5557.8086394404654</c:v>
                </c:pt>
                <c:pt idx="22">
                  <c:v>6399.9581130215529</c:v>
                </c:pt>
                <c:pt idx="23">
                  <c:v>7021.0867634168499</c:v>
                </c:pt>
                <c:pt idx="24">
                  <c:v>7460.5151745411304</c:v>
                </c:pt>
                <c:pt idx="25">
                  <c:v>7846.1774944240151</c:v>
                </c:pt>
                <c:pt idx="26">
                  <c:v>8879.369303439702</c:v>
                </c:pt>
                <c:pt idx="27">
                  <c:v>9548.530496424155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720576"/>
        <c:axId val="245722496"/>
      </c:scatterChart>
      <c:valAx>
        <c:axId val="245720576"/>
        <c:scaling>
          <c:orientation val="minMax"/>
          <c:max val="28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Quarter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0" i="0">
                <a:latin typeface="Arial"/>
                <a:ea typeface="Arial"/>
                <a:cs typeface="Arial"/>
              </a:defRPr>
            </a:pPr>
            <a:endParaRPr lang="en-US"/>
          </a:p>
        </c:txPr>
        <c:crossAx val="245722496"/>
        <c:crosses val="autoZero"/>
        <c:crossBetween val="midCat"/>
        <c:majorUnit val="4"/>
        <c:minorUnit val="1"/>
      </c:valAx>
      <c:valAx>
        <c:axId val="245722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sales (millions)</a:t>
                </a:r>
              </a:p>
            </c:rich>
          </c:tx>
          <c:layout/>
          <c:overlay val="0"/>
        </c:title>
        <c:numFmt formatCode="#,##0\ ;\-#,##0\ " sourceLinked="1"/>
        <c:majorTickMark val="cross"/>
        <c:minorTickMark val="cross"/>
        <c:tickLblPos val="nextTo"/>
        <c:txPr>
          <a:bodyPr/>
          <a:lstStyle/>
          <a:p>
            <a:pPr>
              <a:defRPr sz="1000" b="0" i="0">
                <a:latin typeface="Arial"/>
                <a:ea typeface="Arial"/>
                <a:cs typeface="Arial"/>
              </a:defRPr>
            </a:pPr>
            <a:endParaRPr lang="en-US"/>
          </a:p>
        </c:txPr>
        <c:crossAx val="245720576"/>
        <c:crosses val="autoZero"/>
        <c:crossBetween val="midCat"/>
      </c:valAx>
      <c:spPr>
        <a:noFill/>
        <a:ln>
          <a:solidFill>
            <a:srgbClr val="969696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 b="0" i="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Seasonal Factors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716907261592301"/>
          <c:y val="0.15325240594925635"/>
          <c:w val="0.86227537182852143"/>
          <c:h val="0.73076771653543304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accent1"/>
              </a:solidFill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accent1"/>
                </a:solidFill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accent1"/>
                </a:solidFill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accent1"/>
                </a:solidFill>
              </a:ln>
            </c:spPr>
          </c:dPt>
          <c:dLbls>
            <c:txPr>
              <a:bodyPr/>
              <a:lstStyle/>
              <a:p>
                <a:pPr>
                  <a:defRPr sz="12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MegaStat!$B$38:$E$38</c:f>
              <c:strCache>
                <c:ptCount val="4"/>
                <c:pt idx="0">
                  <c:v>Qtr 1</c:v>
                </c:pt>
                <c:pt idx="1">
                  <c:v>Qtr 2</c:v>
                </c:pt>
                <c:pt idx="2">
                  <c:v>Qtr 3</c:v>
                </c:pt>
                <c:pt idx="3">
                  <c:v>Qtr 4</c:v>
                </c:pt>
              </c:strCache>
            </c:strRef>
          </c:cat>
          <c:val>
            <c:numRef>
              <c:f>MegaStat!$B$47:$E$47</c:f>
              <c:numCache>
                <c:formatCode>0.000</c:formatCode>
                <c:ptCount val="4"/>
                <c:pt idx="0">
                  <c:v>0.95583211523172085</c:v>
                </c:pt>
                <c:pt idx="1">
                  <c:v>0.83684061502129037</c:v>
                </c:pt>
                <c:pt idx="2">
                  <c:v>0.85141182235447699</c:v>
                </c:pt>
                <c:pt idx="3">
                  <c:v>1.3559154473925117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axId val="44806144"/>
        <c:axId val="44807680"/>
      </c:barChart>
      <c:catAx>
        <c:axId val="4480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44807680"/>
        <c:crosses val="autoZero"/>
        <c:auto val="1"/>
        <c:lblAlgn val="ctr"/>
        <c:lblOffset val="100"/>
        <c:noMultiLvlLbl val="0"/>
      </c:catAx>
      <c:valAx>
        <c:axId val="44807680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448061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1"/>
    </a:solidFill>
  </c:spPr>
  <c:txPr>
    <a:bodyPr/>
    <a:lstStyle/>
    <a:p>
      <a:pPr>
        <a:defRPr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image" Target="../media/image1.emf"/><Relationship Id="rId7" Type="http://schemas.openxmlformats.org/officeDocument/2006/relationships/image" Target="../media/image5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10" Type="http://schemas.openxmlformats.org/officeDocument/2006/relationships/chart" Target="../charts/chart5.xml"/><Relationship Id="rId4" Type="http://schemas.openxmlformats.org/officeDocument/2006/relationships/image" Target="../media/image2.emf"/><Relationship Id="rId9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314325</xdr:colOff>
      <xdr:row>0</xdr:row>
      <xdr:rowOff>180975</xdr:rowOff>
    </xdr:from>
    <xdr:to>
      <xdr:col>19</xdr:col>
      <xdr:colOff>628650</xdr:colOff>
      <xdr:row>13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357187</xdr:colOff>
      <xdr:row>26</xdr:row>
      <xdr:rowOff>142875</xdr:rowOff>
    </xdr:from>
    <xdr:to>
      <xdr:col>20</xdr:col>
      <xdr:colOff>342899</xdr:colOff>
      <xdr:row>41</xdr:row>
      <xdr:rowOff>142875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333375</xdr:colOff>
      <xdr:row>43</xdr:row>
      <xdr:rowOff>142875</xdr:rowOff>
    </xdr:from>
    <xdr:to>
      <xdr:col>10</xdr:col>
      <xdr:colOff>1152525</xdr:colOff>
      <xdr:row>66</xdr:row>
      <xdr:rowOff>76200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1248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67</xdr:row>
      <xdr:rowOff>57150</xdr:rowOff>
    </xdr:from>
    <xdr:to>
      <xdr:col>10</xdr:col>
      <xdr:colOff>1133475</xdr:colOff>
      <xdr:row>89</xdr:row>
      <xdr:rowOff>152400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253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90</xdr:row>
      <xdr:rowOff>95250</xdr:rowOff>
    </xdr:from>
    <xdr:to>
      <xdr:col>10</xdr:col>
      <xdr:colOff>1133475</xdr:colOff>
      <xdr:row>113</xdr:row>
      <xdr:rowOff>28575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6876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47625</xdr:colOff>
      <xdr:row>44</xdr:row>
      <xdr:rowOff>9525</xdr:rowOff>
    </xdr:from>
    <xdr:to>
      <xdr:col>18</xdr:col>
      <xdr:colOff>628650</xdr:colOff>
      <xdr:row>66</xdr:row>
      <xdr:rowOff>104775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833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76200</xdr:colOff>
      <xdr:row>67</xdr:row>
      <xdr:rowOff>66675</xdr:rowOff>
    </xdr:from>
    <xdr:to>
      <xdr:col>18</xdr:col>
      <xdr:colOff>657225</xdr:colOff>
      <xdr:row>90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21158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304800</xdr:colOff>
      <xdr:row>13</xdr:row>
      <xdr:rowOff>142875</xdr:rowOff>
    </xdr:from>
    <xdr:to>
      <xdr:col>19</xdr:col>
      <xdr:colOff>619125</xdr:colOff>
      <xdr:row>26</xdr:row>
      <xdr:rowOff>28575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809625</xdr:colOff>
      <xdr:row>0</xdr:row>
      <xdr:rowOff>190500</xdr:rowOff>
    </xdr:from>
    <xdr:to>
      <xdr:col>24</xdr:col>
      <xdr:colOff>276225</xdr:colOff>
      <xdr:row>13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14</xdr:row>
      <xdr:rowOff>0</xdr:rowOff>
    </xdr:from>
    <xdr:to>
      <xdr:col>24</xdr:col>
      <xdr:colOff>314325</xdr:colOff>
      <xdr:row>26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0.42416</cdr:x>
      <cdr:y>0.24194</cdr:y>
    </cdr:from>
    <cdr:to>
      <cdr:x>0.61954</cdr:x>
      <cdr:y>0.52016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1625" y="571499"/>
          <a:ext cx="723900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FF0000"/>
              </a:solidFill>
            </a:rPr>
            <a:t>4-Qtr Moving Average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48</xdr:row>
      <xdr:rowOff>92075</xdr:rowOff>
    </xdr:from>
    <xdr:to>
      <xdr:col>7</xdr:col>
      <xdr:colOff>1016000</xdr:colOff>
      <xdr:row>72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314325</xdr:colOff>
      <xdr:row>45</xdr:row>
      <xdr:rowOff>142875</xdr:rowOff>
    </xdr:from>
    <xdr:to>
      <xdr:col>9</xdr:col>
      <xdr:colOff>85725</xdr:colOff>
      <xdr:row>48</xdr:row>
      <xdr:rowOff>9525</xdr:rowOff>
    </xdr:to>
    <xdr:sp macro="" textlink="">
      <xdr:nvSpPr>
        <xdr:cNvPr id="4" name="Right Arrow 3"/>
        <xdr:cNvSpPr/>
      </xdr:nvSpPr>
      <xdr:spPr>
        <a:xfrm>
          <a:off x="5686425" y="7458075"/>
          <a:ext cx="381000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219075</xdr:colOff>
      <xdr:row>34</xdr:row>
      <xdr:rowOff>123825</xdr:rowOff>
    </xdr:from>
    <xdr:to>
      <xdr:col>16</xdr:col>
      <xdr:colOff>523875</xdr:colOff>
      <xdr:row>51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42</xdr:row>
      <xdr:rowOff>142875</xdr:rowOff>
    </xdr:from>
    <xdr:to>
      <xdr:col>12</xdr:col>
      <xdr:colOff>200025</xdr:colOff>
      <xdr:row>65</xdr:row>
      <xdr:rowOff>76200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1629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66</xdr:row>
      <xdr:rowOff>57150</xdr:rowOff>
    </xdr:from>
    <xdr:to>
      <xdr:col>12</xdr:col>
      <xdr:colOff>180975</xdr:colOff>
      <xdr:row>88</xdr:row>
      <xdr:rowOff>152400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634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89</xdr:row>
      <xdr:rowOff>95250</xdr:rowOff>
    </xdr:from>
    <xdr:to>
      <xdr:col>12</xdr:col>
      <xdr:colOff>180975</xdr:colOff>
      <xdr:row>112</xdr:row>
      <xdr:rowOff>28575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7257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</xdr:row>
      <xdr:rowOff>133350</xdr:rowOff>
    </xdr:from>
    <xdr:to>
      <xdr:col>14</xdr:col>
      <xdr:colOff>400050</xdr:colOff>
      <xdr:row>65</xdr:row>
      <xdr:rowOff>66675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81534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</xdr:row>
      <xdr:rowOff>114300</xdr:rowOff>
    </xdr:from>
    <xdr:to>
      <xdr:col>14</xdr:col>
      <xdr:colOff>400050</xdr:colOff>
      <xdr:row>89</xdr:row>
      <xdr:rowOff>47625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0205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mo_7b_Amazon_Quarterly_Annotated-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and Forecasts"/>
      <sheetName val="Data - Cleaned"/>
      <sheetName val="2nd Cleaning"/>
      <sheetName val="1st Cleaning"/>
      <sheetName val="MegaStat"/>
      <sheetName val="Misc Calculations"/>
      <sheetName val="Sheet2"/>
    </sheetNames>
    <sheetDataSet>
      <sheetData sheetId="0">
        <row r="2">
          <cell r="AC2" t="str">
            <v>Actual</v>
          </cell>
          <cell r="AD2" t="str">
            <v>Linear</v>
          </cell>
          <cell r="AE2" t="str">
            <v>Quad</v>
          </cell>
          <cell r="AF2" t="str">
            <v>Expon</v>
          </cell>
        </row>
        <row r="3">
          <cell r="AA3" t="str">
            <v>03/31/2004</v>
          </cell>
          <cell r="AC3">
            <v>1530.3489999999999</v>
          </cell>
        </row>
        <row r="4">
          <cell r="AA4" t="str">
            <v>06/30/2004</v>
          </cell>
          <cell r="AC4">
            <v>1387.3409999999999</v>
          </cell>
        </row>
        <row r="5">
          <cell r="C5">
            <v>1530.3489999999999</v>
          </cell>
          <cell r="AA5" t="str">
            <v>09/30/2004</v>
          </cell>
          <cell r="AC5">
            <v>1462.4749999999999</v>
          </cell>
        </row>
        <row r="6">
          <cell r="C6">
            <v>1387.3409999999999</v>
          </cell>
          <cell r="AA6" t="str">
            <v>12/31/2004</v>
          </cell>
          <cell r="AC6">
            <v>2540.9589999999998</v>
          </cell>
        </row>
        <row r="7">
          <cell r="C7">
            <v>1462.4749999999999</v>
          </cell>
          <cell r="AA7" t="str">
            <v>03/31/2005</v>
          </cell>
          <cell r="AC7">
            <v>1902</v>
          </cell>
        </row>
        <row r="8">
          <cell r="C8">
            <v>2540.9589999999998</v>
          </cell>
          <cell r="AA8" t="str">
            <v>06/30/2005</v>
          </cell>
          <cell r="AC8">
            <v>1753</v>
          </cell>
        </row>
        <row r="9">
          <cell r="C9">
            <v>1902</v>
          </cell>
          <cell r="AA9" t="str">
            <v>09/30/2005</v>
          </cell>
          <cell r="AC9">
            <v>1858</v>
          </cell>
        </row>
        <row r="10">
          <cell r="C10">
            <v>1753</v>
          </cell>
          <cell r="AA10" t="str">
            <v>12/31/2005</v>
          </cell>
          <cell r="AC10">
            <v>2977</v>
          </cell>
        </row>
        <row r="11">
          <cell r="C11">
            <v>1858</v>
          </cell>
          <cell r="AA11" t="str">
            <v>03/31/2006</v>
          </cell>
          <cell r="AC11">
            <v>2279</v>
          </cell>
        </row>
        <row r="12">
          <cell r="C12">
            <v>2977</v>
          </cell>
          <cell r="AA12" t="str">
            <v>06/30/2006</v>
          </cell>
          <cell r="AC12">
            <v>2139</v>
          </cell>
        </row>
        <row r="13">
          <cell r="C13">
            <v>2279</v>
          </cell>
          <cell r="AA13" t="str">
            <v>09/30/2006</v>
          </cell>
          <cell r="AC13">
            <v>2307</v>
          </cell>
        </row>
        <row r="14">
          <cell r="C14">
            <v>2139</v>
          </cell>
          <cell r="AA14" t="str">
            <v>12/31/2006</v>
          </cell>
          <cell r="AC14">
            <v>3986</v>
          </cell>
        </row>
        <row r="15">
          <cell r="C15">
            <v>2307</v>
          </cell>
          <cell r="AA15" t="str">
            <v>03/31/2007</v>
          </cell>
          <cell r="AC15">
            <v>3015</v>
          </cell>
        </row>
        <row r="16">
          <cell r="C16">
            <v>3986</v>
          </cell>
          <cell r="AA16" t="str">
            <v>06/30/2007</v>
          </cell>
          <cell r="AC16">
            <v>2886</v>
          </cell>
        </row>
        <row r="17">
          <cell r="C17">
            <v>3015</v>
          </cell>
          <cell r="AA17" t="str">
            <v>09/30/2007</v>
          </cell>
          <cell r="AC17">
            <v>3262</v>
          </cell>
        </row>
        <row r="18">
          <cell r="C18">
            <v>2886</v>
          </cell>
          <cell r="AA18" t="str">
            <v>12/31/2007</v>
          </cell>
          <cell r="AC18">
            <v>5672</v>
          </cell>
        </row>
        <row r="19">
          <cell r="C19">
            <v>3262</v>
          </cell>
          <cell r="AA19" t="str">
            <v>03/31/2008</v>
          </cell>
          <cell r="AC19">
            <v>4135</v>
          </cell>
        </row>
        <row r="20">
          <cell r="C20">
            <v>5672</v>
          </cell>
          <cell r="AA20" t="str">
            <v>06/30/2008</v>
          </cell>
          <cell r="AC20">
            <v>4063</v>
          </cell>
        </row>
        <row r="21">
          <cell r="C21">
            <v>4135</v>
          </cell>
          <cell r="AA21" t="str">
            <v>09/30/2008</v>
          </cell>
          <cell r="AC21">
            <v>4264</v>
          </cell>
        </row>
        <row r="22">
          <cell r="C22">
            <v>4063</v>
          </cell>
          <cell r="AA22" t="str">
            <v>12/31/2008</v>
          </cell>
          <cell r="AC22">
            <v>6704</v>
          </cell>
        </row>
        <row r="23">
          <cell r="C23">
            <v>4264</v>
          </cell>
          <cell r="AA23" t="str">
            <v>03/31/2009</v>
          </cell>
          <cell r="AC23">
            <v>4889</v>
          </cell>
        </row>
        <row r="24">
          <cell r="C24">
            <v>6704</v>
          </cell>
          <cell r="AA24" t="str">
            <v>06/30/2009</v>
          </cell>
          <cell r="AC24">
            <v>4651</v>
          </cell>
        </row>
        <row r="25">
          <cell r="C25">
            <v>4889</v>
          </cell>
          <cell r="AA25" t="str">
            <v>09/30/2009</v>
          </cell>
          <cell r="AC25">
            <v>5449</v>
          </cell>
        </row>
        <row r="26">
          <cell r="C26">
            <v>4651</v>
          </cell>
          <cell r="AA26" t="str">
            <v>12/31/2009</v>
          </cell>
          <cell r="AC26">
            <v>9520</v>
          </cell>
        </row>
        <row r="27">
          <cell r="C27">
            <v>5449</v>
          </cell>
          <cell r="AA27" t="str">
            <v>03/31/2010</v>
          </cell>
          <cell r="AC27">
            <v>7131</v>
          </cell>
        </row>
        <row r="28">
          <cell r="C28">
            <v>9520</v>
          </cell>
          <cell r="AA28" t="str">
            <v>06/30/2010</v>
          </cell>
          <cell r="AC28">
            <v>6566</v>
          </cell>
        </row>
        <row r="29">
          <cell r="C29">
            <v>7131</v>
          </cell>
          <cell r="AA29" t="str">
            <v>09/30/2010</v>
          </cell>
          <cell r="AC29">
            <v>7560</v>
          </cell>
        </row>
        <row r="30">
          <cell r="C30">
            <v>6566</v>
          </cell>
          <cell r="AA30" t="str">
            <v>12/31/2010</v>
          </cell>
          <cell r="AC30">
            <v>12947</v>
          </cell>
        </row>
        <row r="31">
          <cell r="C31">
            <v>7560</v>
          </cell>
          <cell r="AA31" t="str">
            <v>12/31/2011</v>
          </cell>
          <cell r="AD31">
            <v>8018.2151963204624</v>
          </cell>
          <cell r="AE31">
            <v>9790.2067177217996</v>
          </cell>
          <cell r="AF31">
            <v>9220.6638098043259</v>
          </cell>
        </row>
        <row r="32">
          <cell r="C32">
            <v>12947</v>
          </cell>
          <cell r="AA32" t="str">
            <v>12/31/2012</v>
          </cell>
          <cell r="AD32">
            <v>7214.6306535115255</v>
          </cell>
          <cell r="AE32">
            <v>9075.5188742450755</v>
          </cell>
          <cell r="AF32">
            <v>8593.5087955267827</v>
          </cell>
        </row>
        <row r="33">
          <cell r="AA33" t="str">
            <v>12/31/2013</v>
          </cell>
          <cell r="AD33">
            <v>7606.9886458583105</v>
          </cell>
          <cell r="AE33">
            <v>9853.869976748676</v>
          </cell>
          <cell r="AF33">
            <v>9395.3068101614153</v>
          </cell>
        </row>
        <row r="34">
          <cell r="AA34" t="str">
            <v>12/31/2014</v>
          </cell>
          <cell r="AD34">
            <v>12520.341792073625</v>
          </cell>
          <cell r="AE34">
            <v>16692.916691158287</v>
          </cell>
          <cell r="AF34">
            <v>16050.794643503397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4"/>
  <sheetViews>
    <sheetView showGridLines="0" tabSelected="1" workbookViewId="0"/>
  </sheetViews>
  <sheetFormatPr defaultRowHeight="12.75" x14ac:dyDescent="0.2"/>
  <cols>
    <col min="1" max="1" width="2.85546875" customWidth="1"/>
    <col min="2" max="2" width="10" customWidth="1"/>
    <col min="3" max="3" width="9" customWidth="1"/>
    <col min="4" max="4" width="6.85546875" customWidth="1"/>
    <col min="5" max="5" width="6.42578125" customWidth="1"/>
    <col min="6" max="6" width="4.5703125" customWidth="1"/>
    <col min="7" max="7" width="8.85546875" customWidth="1"/>
    <col min="8" max="8" width="9.5703125" customWidth="1"/>
    <col min="9" max="9" width="10.28515625" customWidth="1"/>
    <col min="10" max="10" width="4.42578125" customWidth="1"/>
    <col min="11" max="11" width="18.7109375" style="30" customWidth="1"/>
    <col min="12" max="12" width="7.28515625" style="30" customWidth="1"/>
    <col min="13" max="13" width="9" customWidth="1"/>
    <col min="14" max="14" width="8.85546875" customWidth="1"/>
    <col min="15" max="15" width="10.28515625" customWidth="1"/>
    <col min="16" max="27" width="12.7109375" customWidth="1"/>
    <col min="28" max="28" width="10" customWidth="1"/>
    <col min="29" max="29" width="10.42578125" customWidth="1"/>
    <col min="30" max="194" width="12.7109375" customWidth="1"/>
  </cols>
  <sheetData>
    <row r="1" spans="2:32" ht="20.25" x14ac:dyDescent="0.3">
      <c r="B1" s="54" t="s">
        <v>96</v>
      </c>
      <c r="K1" s="55" t="s">
        <v>95</v>
      </c>
      <c r="L1" s="55"/>
      <c r="AD1" s="65" t="s">
        <v>93</v>
      </c>
      <c r="AE1" s="65"/>
      <c r="AF1" s="65"/>
    </row>
    <row r="2" spans="2:32" x14ac:dyDescent="0.2">
      <c r="AA2" s="26" t="s">
        <v>1</v>
      </c>
      <c r="AB2" s="23" t="s">
        <v>65</v>
      </c>
      <c r="AC2" s="23" t="s">
        <v>85</v>
      </c>
      <c r="AD2" s="23" t="s">
        <v>82</v>
      </c>
      <c r="AE2" s="23" t="s">
        <v>83</v>
      </c>
      <c r="AF2" s="23" t="s">
        <v>84</v>
      </c>
    </row>
    <row r="3" spans="2:32" x14ac:dyDescent="0.2">
      <c r="G3" s="66" t="s">
        <v>111</v>
      </c>
      <c r="H3" s="66"/>
      <c r="I3" s="66"/>
      <c r="J3" s="56"/>
      <c r="K3" s="56" t="s">
        <v>112</v>
      </c>
      <c r="L3" s="56"/>
      <c r="M3" s="66" t="s">
        <v>107</v>
      </c>
      <c r="N3" s="66"/>
      <c r="O3" s="66"/>
      <c r="AA3" s="24" t="s">
        <v>22</v>
      </c>
      <c r="AB3" s="24">
        <v>1</v>
      </c>
      <c r="AC3" s="6">
        <v>1530.3489999999999</v>
      </c>
      <c r="AD3" s="6"/>
      <c r="AE3" s="6"/>
      <c r="AF3" s="6"/>
    </row>
    <row r="4" spans="2:32" ht="14.25" x14ac:dyDescent="0.25">
      <c r="B4" s="49" t="s">
        <v>71</v>
      </c>
      <c r="C4" s="46" t="s">
        <v>110</v>
      </c>
      <c r="D4" s="47" t="s">
        <v>72</v>
      </c>
      <c r="E4" s="47" t="s">
        <v>108</v>
      </c>
      <c r="G4" s="48" t="s">
        <v>82</v>
      </c>
      <c r="H4" s="48" t="s">
        <v>83</v>
      </c>
      <c r="I4" s="48" t="s">
        <v>84</v>
      </c>
      <c r="K4" s="50" t="s">
        <v>88</v>
      </c>
      <c r="L4"/>
      <c r="M4" s="48" t="s">
        <v>82</v>
      </c>
      <c r="N4" s="48" t="s">
        <v>83</v>
      </c>
      <c r="O4" s="48" t="s">
        <v>84</v>
      </c>
      <c r="AA4" s="24" t="s">
        <v>21</v>
      </c>
      <c r="AB4" s="24">
        <v>2</v>
      </c>
      <c r="AC4" s="6">
        <v>1387.3409999999999</v>
      </c>
      <c r="AD4" s="6"/>
      <c r="AE4" s="6"/>
      <c r="AF4" s="6"/>
    </row>
    <row r="5" spans="2:32" ht="15" x14ac:dyDescent="0.25">
      <c r="B5" s="30">
        <v>1</v>
      </c>
      <c r="C5" s="6">
        <v>1530.3489999999999</v>
      </c>
      <c r="D5" s="40">
        <v>2004</v>
      </c>
      <c r="E5" s="40">
        <v>1</v>
      </c>
      <c r="F5" s="40"/>
      <c r="G5" s="6">
        <f t="shared" ref="G5:G36" si="0">117.11+284.58*B5</f>
        <v>401.69</v>
      </c>
      <c r="H5" s="6">
        <f t="shared" ref="H5:H36" si="1">1966.8-85.227*B5+12.752*B5^2</f>
        <v>1894.3249999999998</v>
      </c>
      <c r="I5" s="6">
        <f t="shared" ref="I5:I36" si="2">1316.5*EXP(0.0686*B5)</f>
        <v>1409.9816638646776</v>
      </c>
      <c r="J5" s="6"/>
      <c r="K5" s="53">
        <v>0.95583211523172085</v>
      </c>
      <c r="L5" s="51"/>
      <c r="M5" s="6">
        <f t="shared" ref="M5:M36" si="3">G5*$K5</f>
        <v>383.94820236742993</v>
      </c>
      <c r="N5" s="6">
        <f t="shared" ref="N5:N36" si="4">H5*$K5</f>
        <v>1810.6566716863294</v>
      </c>
      <c r="O5" s="6">
        <f t="shared" ref="O5:O36" si="5">I5*$K5</f>
        <v>1347.7057562097159</v>
      </c>
      <c r="AA5" s="24" t="s">
        <v>20</v>
      </c>
      <c r="AB5" s="24">
        <v>3</v>
      </c>
      <c r="AC5" s="6">
        <v>1462.4749999999999</v>
      </c>
      <c r="AD5" s="6"/>
      <c r="AE5" s="6"/>
      <c r="AF5" s="6"/>
    </row>
    <row r="6" spans="2:32" ht="15" x14ac:dyDescent="0.25">
      <c r="B6" s="30">
        <v>2</v>
      </c>
      <c r="C6" s="6">
        <v>1387.3409999999999</v>
      </c>
      <c r="D6" s="40">
        <v>2004</v>
      </c>
      <c r="E6" s="40">
        <v>2</v>
      </c>
      <c r="F6" s="40"/>
      <c r="G6" s="6">
        <f t="shared" si="0"/>
        <v>686.27</v>
      </c>
      <c r="H6" s="6">
        <f t="shared" si="1"/>
        <v>1847.354</v>
      </c>
      <c r="I6" s="6">
        <f t="shared" si="2"/>
        <v>1510.1012475766079</v>
      </c>
      <c r="J6" s="6"/>
      <c r="K6" s="53">
        <v>0.83684061502129037</v>
      </c>
      <c r="L6" s="51"/>
      <c r="M6" s="6">
        <f t="shared" si="3"/>
        <v>574.29860887066093</v>
      </c>
      <c r="N6" s="6">
        <f t="shared" si="4"/>
        <v>1545.9408575220409</v>
      </c>
      <c r="O6" s="6">
        <f t="shared" si="5"/>
        <v>1263.7140567664264</v>
      </c>
      <c r="AA6" s="24" t="s">
        <v>56</v>
      </c>
      <c r="AB6" s="24">
        <v>4</v>
      </c>
      <c r="AC6" s="6">
        <v>2540.9589999999998</v>
      </c>
      <c r="AD6" s="6"/>
      <c r="AE6" s="6"/>
      <c r="AF6" s="6"/>
    </row>
    <row r="7" spans="2:32" ht="15" x14ac:dyDescent="0.25">
      <c r="B7" s="30">
        <v>3</v>
      </c>
      <c r="C7" s="6">
        <v>1462.4749999999999</v>
      </c>
      <c r="D7" s="40">
        <v>2004</v>
      </c>
      <c r="E7" s="40">
        <v>3</v>
      </c>
      <c r="F7" s="40"/>
      <c r="G7" s="6">
        <f t="shared" si="0"/>
        <v>970.85</v>
      </c>
      <c r="H7" s="6">
        <f t="shared" si="1"/>
        <v>1825.8869999999999</v>
      </c>
      <c r="I7" s="6">
        <f t="shared" si="2"/>
        <v>1617.3300946921315</v>
      </c>
      <c r="J7" s="6"/>
      <c r="K7" s="53">
        <v>0.85141182235447699</v>
      </c>
      <c r="L7" s="51"/>
      <c r="M7" s="6">
        <f t="shared" si="3"/>
        <v>826.59316773284399</v>
      </c>
      <c r="N7" s="6">
        <f t="shared" si="4"/>
        <v>1554.5817780833488</v>
      </c>
      <c r="O7" s="6">
        <f t="shared" si="5"/>
        <v>1377.0139632705666</v>
      </c>
      <c r="AA7" s="24" t="s">
        <v>19</v>
      </c>
      <c r="AB7" s="24">
        <v>5</v>
      </c>
      <c r="AC7">
        <v>1902</v>
      </c>
      <c r="AD7" s="6"/>
      <c r="AE7" s="6"/>
      <c r="AF7" s="6"/>
    </row>
    <row r="8" spans="2:32" ht="15" x14ac:dyDescent="0.25">
      <c r="B8" s="30">
        <v>4</v>
      </c>
      <c r="C8" s="6">
        <v>2540.9589999999998</v>
      </c>
      <c r="D8" s="40">
        <v>2004</v>
      </c>
      <c r="E8" s="40">
        <v>4</v>
      </c>
      <c r="F8" s="40"/>
      <c r="G8" s="6">
        <f t="shared" si="0"/>
        <v>1255.4299999999998</v>
      </c>
      <c r="H8" s="6">
        <f t="shared" si="1"/>
        <v>1829.9239999999998</v>
      </c>
      <c r="I8" s="6">
        <f t="shared" si="2"/>
        <v>1732.1730177990335</v>
      </c>
      <c r="J8" s="6"/>
      <c r="K8" s="53">
        <v>1.3559154473925117</v>
      </c>
      <c r="L8" s="51"/>
      <c r="M8" s="6">
        <f t="shared" si="3"/>
        <v>1702.2569301199808</v>
      </c>
      <c r="N8" s="6">
        <f t="shared" si="4"/>
        <v>2481.2222191542942</v>
      </c>
      <c r="O8" s="6">
        <f t="shared" si="5"/>
        <v>2348.6801523902136</v>
      </c>
      <c r="AA8" s="24" t="s">
        <v>18</v>
      </c>
      <c r="AB8" s="24">
        <v>6</v>
      </c>
      <c r="AC8">
        <v>1753</v>
      </c>
      <c r="AD8" s="6"/>
      <c r="AE8" s="6"/>
      <c r="AF8" s="6"/>
    </row>
    <row r="9" spans="2:32" ht="15" x14ac:dyDescent="0.25">
      <c r="B9" s="30">
        <v>5</v>
      </c>
      <c r="C9">
        <v>1902</v>
      </c>
      <c r="D9" s="40">
        <v>2005</v>
      </c>
      <c r="E9" s="40">
        <v>1</v>
      </c>
      <c r="F9" s="40"/>
      <c r="G9" s="6">
        <f t="shared" si="0"/>
        <v>1540.0099999999998</v>
      </c>
      <c r="H9" s="6">
        <f t="shared" si="1"/>
        <v>1859.4649999999999</v>
      </c>
      <c r="I9" s="6">
        <f t="shared" si="2"/>
        <v>1855.1706750761725</v>
      </c>
      <c r="J9" s="6"/>
      <c r="K9" s="53">
        <v>0.95583211523172085</v>
      </c>
      <c r="L9" s="51"/>
      <c r="M9" s="6">
        <f t="shared" si="3"/>
        <v>1471.9910157780023</v>
      </c>
      <c r="N9" s="6">
        <f t="shared" si="4"/>
        <v>1777.3363641493518</v>
      </c>
      <c r="O9" s="6">
        <f t="shared" si="5"/>
        <v>1773.2317104739175</v>
      </c>
      <c r="AA9" s="24" t="s">
        <v>17</v>
      </c>
      <c r="AB9" s="24">
        <v>7</v>
      </c>
      <c r="AC9">
        <v>1858</v>
      </c>
      <c r="AD9" s="6"/>
      <c r="AE9" s="6"/>
      <c r="AF9" s="6"/>
    </row>
    <row r="10" spans="2:32" ht="15" x14ac:dyDescent="0.25">
      <c r="B10" s="30">
        <v>6</v>
      </c>
      <c r="C10">
        <v>1753</v>
      </c>
      <c r="D10" s="40">
        <v>2005</v>
      </c>
      <c r="E10" s="40">
        <v>2</v>
      </c>
      <c r="F10" s="40"/>
      <c r="G10" s="6">
        <f t="shared" si="0"/>
        <v>1824.59</v>
      </c>
      <c r="H10" s="6">
        <f t="shared" si="1"/>
        <v>1914.5099999999998</v>
      </c>
      <c r="I10" s="6">
        <f t="shared" si="2"/>
        <v>1986.9021156071847</v>
      </c>
      <c r="J10" s="6"/>
      <c r="K10" s="53">
        <v>0.83684061502129037</v>
      </c>
      <c r="L10" s="51"/>
      <c r="M10" s="6">
        <f t="shared" si="3"/>
        <v>1526.891017761696</v>
      </c>
      <c r="N10" s="6">
        <f t="shared" si="4"/>
        <v>1602.1397258644104</v>
      </c>
      <c r="O10" s="6">
        <f t="shared" si="5"/>
        <v>1662.7203884118194</v>
      </c>
      <c r="AA10" s="24" t="s">
        <v>55</v>
      </c>
      <c r="AB10" s="24">
        <v>8</v>
      </c>
      <c r="AC10">
        <v>2977</v>
      </c>
      <c r="AD10" s="6"/>
      <c r="AE10" s="6"/>
      <c r="AF10" s="6"/>
    </row>
    <row r="11" spans="2:32" ht="15" x14ac:dyDescent="0.25">
      <c r="B11" s="30">
        <v>7</v>
      </c>
      <c r="C11">
        <v>1858</v>
      </c>
      <c r="D11" s="40">
        <v>2005</v>
      </c>
      <c r="E11" s="40">
        <v>3</v>
      </c>
      <c r="F11" s="40"/>
      <c r="G11" s="6">
        <f t="shared" si="0"/>
        <v>2109.17</v>
      </c>
      <c r="H11" s="6">
        <f t="shared" si="1"/>
        <v>1995.0589999999997</v>
      </c>
      <c r="I11" s="6">
        <f t="shared" si="2"/>
        <v>2127.9875054311174</v>
      </c>
      <c r="J11" s="6"/>
      <c r="K11" s="53">
        <v>0.85141182235447699</v>
      </c>
      <c r="L11" s="51"/>
      <c r="M11" s="6">
        <f t="shared" si="3"/>
        <v>1795.7722733553924</v>
      </c>
      <c r="N11" s="6">
        <f t="shared" si="4"/>
        <v>1698.6168188947004</v>
      </c>
      <c r="O11" s="6">
        <f t="shared" si="5"/>
        <v>1811.7937199466651</v>
      </c>
      <c r="AA11" s="24" t="s">
        <v>16</v>
      </c>
      <c r="AB11" s="24">
        <v>9</v>
      </c>
      <c r="AC11">
        <v>2279</v>
      </c>
      <c r="AD11" s="6"/>
      <c r="AE11" s="6"/>
      <c r="AF11" s="6"/>
    </row>
    <row r="12" spans="2:32" ht="15" x14ac:dyDescent="0.25">
      <c r="B12" s="30">
        <v>8</v>
      </c>
      <c r="C12">
        <v>2977</v>
      </c>
      <c r="D12" s="40">
        <v>2005</v>
      </c>
      <c r="E12" s="40">
        <v>4</v>
      </c>
      <c r="F12" s="40"/>
      <c r="G12" s="6">
        <f t="shared" si="0"/>
        <v>2393.75</v>
      </c>
      <c r="H12" s="6">
        <f t="shared" si="1"/>
        <v>2101.1120000000001</v>
      </c>
      <c r="I12" s="6">
        <f t="shared" si="2"/>
        <v>2279.0910471637003</v>
      </c>
      <c r="J12" s="6"/>
      <c r="K12" s="53">
        <v>1.3559154473925117</v>
      </c>
      <c r="L12" s="51"/>
      <c r="M12" s="6">
        <f t="shared" si="3"/>
        <v>3245.7226021958249</v>
      </c>
      <c r="N12" s="6">
        <f t="shared" si="4"/>
        <v>2848.9302175017751</v>
      </c>
      <c r="O12" s="6">
        <f t="shared" si="5"/>
        <v>3090.2547568632367</v>
      </c>
      <c r="AA12" s="24" t="s">
        <v>15</v>
      </c>
      <c r="AB12" s="24">
        <v>10</v>
      </c>
      <c r="AC12">
        <v>2139</v>
      </c>
      <c r="AD12" s="6"/>
      <c r="AE12" s="6"/>
      <c r="AF12" s="6"/>
    </row>
    <row r="13" spans="2:32" ht="15" x14ac:dyDescent="0.25">
      <c r="B13" s="30">
        <v>9</v>
      </c>
      <c r="C13">
        <v>2279</v>
      </c>
      <c r="D13" s="40">
        <v>2006</v>
      </c>
      <c r="E13" s="40">
        <v>1</v>
      </c>
      <c r="F13" s="40"/>
      <c r="G13" s="6">
        <f t="shared" si="0"/>
        <v>2678.33</v>
      </c>
      <c r="H13" s="6">
        <f t="shared" si="1"/>
        <v>2232.6689999999999</v>
      </c>
      <c r="I13" s="6">
        <f t="shared" si="2"/>
        <v>2440.9241069342679</v>
      </c>
      <c r="J13" s="6"/>
      <c r="K13" s="53">
        <v>0.95583211523172085</v>
      </c>
      <c r="L13" s="51"/>
      <c r="M13" s="6">
        <f t="shared" si="3"/>
        <v>2560.0338291885746</v>
      </c>
      <c r="N13" s="6">
        <f t="shared" si="4"/>
        <v>2134.0567328822908</v>
      </c>
      <c r="O13" s="6">
        <f t="shared" si="5"/>
        <v>2333.1136522510806</v>
      </c>
      <c r="AA13" s="24" t="s">
        <v>14</v>
      </c>
      <c r="AB13" s="24">
        <v>11</v>
      </c>
      <c r="AC13">
        <v>2307</v>
      </c>
      <c r="AD13" s="6"/>
      <c r="AE13" s="6"/>
      <c r="AF13" s="6"/>
    </row>
    <row r="14" spans="2:32" ht="15" x14ac:dyDescent="0.25">
      <c r="B14" s="30">
        <v>10</v>
      </c>
      <c r="C14">
        <v>2139</v>
      </c>
      <c r="D14" s="40">
        <v>2006</v>
      </c>
      <c r="E14" s="40">
        <v>2</v>
      </c>
      <c r="F14" s="40"/>
      <c r="G14" s="6">
        <f t="shared" si="0"/>
        <v>2962.91</v>
      </c>
      <c r="H14" s="6">
        <f t="shared" si="1"/>
        <v>2389.73</v>
      </c>
      <c r="I14" s="6">
        <f t="shared" si="2"/>
        <v>2614.2485633593478</v>
      </c>
      <c r="J14" s="6"/>
      <c r="K14" s="53">
        <v>0.83684061502129037</v>
      </c>
      <c r="L14" s="51"/>
      <c r="M14" s="6">
        <f t="shared" si="3"/>
        <v>2479.4834266527314</v>
      </c>
      <c r="N14" s="6">
        <f t="shared" si="4"/>
        <v>1999.8231229348282</v>
      </c>
      <c r="O14" s="6">
        <f t="shared" si="5"/>
        <v>2187.7093755801616</v>
      </c>
      <c r="AA14" s="24" t="s">
        <v>54</v>
      </c>
      <c r="AB14" s="24">
        <v>12</v>
      </c>
      <c r="AC14">
        <v>3986</v>
      </c>
      <c r="AD14" s="6"/>
      <c r="AE14" s="6"/>
      <c r="AF14" s="6"/>
    </row>
    <row r="15" spans="2:32" ht="15" x14ac:dyDescent="0.25">
      <c r="B15" s="30">
        <v>11</v>
      </c>
      <c r="C15">
        <v>2307</v>
      </c>
      <c r="D15" s="40">
        <v>2006</v>
      </c>
      <c r="E15" s="40">
        <v>3</v>
      </c>
      <c r="F15" s="40"/>
      <c r="G15" s="6">
        <f t="shared" si="0"/>
        <v>3247.49</v>
      </c>
      <c r="H15" s="6">
        <f t="shared" si="1"/>
        <v>2572.2950000000001</v>
      </c>
      <c r="I15" s="6">
        <f t="shared" si="2"/>
        <v>2799.880394319222</v>
      </c>
      <c r="J15" s="6"/>
      <c r="K15" s="53">
        <v>0.85141182235447699</v>
      </c>
      <c r="L15" s="51"/>
      <c r="M15" s="6">
        <f t="shared" si="3"/>
        <v>2764.9513789779403</v>
      </c>
      <c r="N15" s="6">
        <f t="shared" si="4"/>
        <v>2190.0823735833096</v>
      </c>
      <c r="O15" s="6">
        <f t="shared" si="5"/>
        <v>2383.8512689019003</v>
      </c>
      <c r="AA15" s="24" t="s">
        <v>13</v>
      </c>
      <c r="AB15" s="24">
        <v>13</v>
      </c>
      <c r="AC15">
        <v>3015</v>
      </c>
      <c r="AD15" s="6"/>
      <c r="AE15" s="6"/>
      <c r="AF15" s="6"/>
    </row>
    <row r="16" spans="2:32" ht="15" x14ac:dyDescent="0.25">
      <c r="B16" s="30">
        <v>12</v>
      </c>
      <c r="C16">
        <v>3986</v>
      </c>
      <c r="D16" s="40">
        <v>2006</v>
      </c>
      <c r="E16" s="40">
        <v>4</v>
      </c>
      <c r="F16" s="40"/>
      <c r="G16" s="6">
        <f t="shared" si="0"/>
        <v>3532.07</v>
      </c>
      <c r="H16" s="6">
        <f t="shared" si="1"/>
        <v>2780.364</v>
      </c>
      <c r="I16" s="6">
        <f t="shared" si="2"/>
        <v>2998.6935184233243</v>
      </c>
      <c r="J16" s="6"/>
      <c r="K16" s="53">
        <v>1.3559154473925117</v>
      </c>
      <c r="L16" s="51"/>
      <c r="M16" s="6">
        <f t="shared" si="3"/>
        <v>4789.1882742716689</v>
      </c>
      <c r="N16" s="6">
        <f t="shared" si="4"/>
        <v>3769.9384969740336</v>
      </c>
      <c r="O16" s="6">
        <f t="shared" si="5"/>
        <v>4065.9748636259869</v>
      </c>
      <c r="AA16" s="24" t="s">
        <v>12</v>
      </c>
      <c r="AB16" s="24">
        <v>14</v>
      </c>
      <c r="AC16">
        <v>2886</v>
      </c>
      <c r="AD16" s="6"/>
      <c r="AE16" s="6"/>
      <c r="AF16" s="6"/>
    </row>
    <row r="17" spans="2:32" ht="15" x14ac:dyDescent="0.25">
      <c r="B17" s="30">
        <v>13</v>
      </c>
      <c r="C17">
        <v>3015</v>
      </c>
      <c r="D17" s="40">
        <v>2007</v>
      </c>
      <c r="E17" s="40">
        <v>1</v>
      </c>
      <c r="F17" s="40"/>
      <c r="G17" s="6">
        <f t="shared" si="0"/>
        <v>3816.65</v>
      </c>
      <c r="H17" s="6">
        <f t="shared" si="1"/>
        <v>3013.9369999999999</v>
      </c>
      <c r="I17" s="6">
        <f t="shared" si="2"/>
        <v>3211.6239092493297</v>
      </c>
      <c r="J17" s="6"/>
      <c r="K17" s="53">
        <v>0.95583211523172085</v>
      </c>
      <c r="L17" s="51"/>
      <c r="M17" s="6">
        <f t="shared" si="3"/>
        <v>3648.0766425991474</v>
      </c>
      <c r="N17" s="6">
        <f t="shared" si="4"/>
        <v>2880.8177778851468</v>
      </c>
      <c r="O17" s="6">
        <f t="shared" si="5"/>
        <v>3069.773274506555</v>
      </c>
      <c r="AA17" s="24" t="s">
        <v>11</v>
      </c>
      <c r="AB17" s="24">
        <v>15</v>
      </c>
      <c r="AC17">
        <v>3262</v>
      </c>
      <c r="AD17" s="6"/>
      <c r="AE17" s="6"/>
      <c r="AF17" s="6"/>
    </row>
    <row r="18" spans="2:32" ht="15" x14ac:dyDescent="0.25">
      <c r="B18" s="30">
        <v>14</v>
      </c>
      <c r="C18">
        <v>2886</v>
      </c>
      <c r="D18" s="40">
        <v>2007</v>
      </c>
      <c r="E18" s="40">
        <v>2</v>
      </c>
      <c r="F18" s="40"/>
      <c r="G18" s="6">
        <f t="shared" si="0"/>
        <v>4101.2299999999996</v>
      </c>
      <c r="H18" s="6">
        <f t="shared" si="1"/>
        <v>3273.0140000000001</v>
      </c>
      <c r="I18" s="6">
        <f t="shared" si="2"/>
        <v>3439.6740017249904</v>
      </c>
      <c r="J18" s="6"/>
      <c r="K18" s="53">
        <v>0.83684061502129037</v>
      </c>
      <c r="L18" s="51"/>
      <c r="M18" s="6">
        <f t="shared" si="3"/>
        <v>3432.0758355437665</v>
      </c>
      <c r="N18" s="6">
        <f t="shared" si="4"/>
        <v>2738.9910487332936</v>
      </c>
      <c r="O18" s="6">
        <f t="shared" si="5"/>
        <v>2878.458907076284</v>
      </c>
      <c r="AA18" s="24" t="s">
        <v>53</v>
      </c>
      <c r="AB18" s="24">
        <v>16</v>
      </c>
      <c r="AC18">
        <v>5672</v>
      </c>
      <c r="AD18" s="6"/>
      <c r="AE18" s="6"/>
      <c r="AF18" s="6"/>
    </row>
    <row r="19" spans="2:32" ht="15" x14ac:dyDescent="0.25">
      <c r="B19" s="30">
        <v>15</v>
      </c>
      <c r="C19">
        <v>3262</v>
      </c>
      <c r="D19" s="40">
        <v>2007</v>
      </c>
      <c r="E19" s="40">
        <v>3</v>
      </c>
      <c r="F19" s="40"/>
      <c r="G19" s="6">
        <f t="shared" si="0"/>
        <v>4385.8099999999995</v>
      </c>
      <c r="H19" s="6">
        <f t="shared" si="1"/>
        <v>3557.5950000000003</v>
      </c>
      <c r="I19" s="6">
        <f t="shared" si="2"/>
        <v>3683.9174113970948</v>
      </c>
      <c r="J19" s="6"/>
      <c r="K19" s="53">
        <v>0.85141182235447699</v>
      </c>
      <c r="L19" s="51"/>
      <c r="M19" s="6">
        <f t="shared" si="3"/>
        <v>3734.1304846004882</v>
      </c>
      <c r="N19" s="6">
        <f t="shared" si="4"/>
        <v>3028.9784421491759</v>
      </c>
      <c r="O19" s="6">
        <f t="shared" si="5"/>
        <v>3136.5308366409881</v>
      </c>
      <c r="AA19" s="24" t="s">
        <v>10</v>
      </c>
      <c r="AB19" s="24">
        <v>17</v>
      </c>
      <c r="AC19">
        <v>4135</v>
      </c>
      <c r="AD19" s="6"/>
      <c r="AE19" s="6"/>
      <c r="AF19" s="6"/>
    </row>
    <row r="20" spans="2:32" ht="15" x14ac:dyDescent="0.25">
      <c r="B20" s="30">
        <v>16</v>
      </c>
      <c r="C20">
        <v>5672</v>
      </c>
      <c r="D20" s="40">
        <v>2007</v>
      </c>
      <c r="E20" s="40">
        <v>4</v>
      </c>
      <c r="F20" s="40"/>
      <c r="G20" s="6">
        <f t="shared" si="0"/>
        <v>4670.3899999999994</v>
      </c>
      <c r="H20" s="6">
        <f t="shared" si="1"/>
        <v>3867.6800000000003</v>
      </c>
      <c r="I20" s="6">
        <f t="shared" si="2"/>
        <v>3945.503988804961</v>
      </c>
      <c r="J20" s="6"/>
      <c r="K20" s="53">
        <v>1.3559154473925117</v>
      </c>
      <c r="L20" s="51"/>
      <c r="M20" s="6">
        <f t="shared" si="3"/>
        <v>6332.6539463475119</v>
      </c>
      <c r="N20" s="6">
        <f t="shared" si="4"/>
        <v>5244.2470575710704</v>
      </c>
      <c r="O20" s="6">
        <f t="shared" si="5"/>
        <v>5349.7698061694182</v>
      </c>
      <c r="AA20" s="24" t="s">
        <v>9</v>
      </c>
      <c r="AB20" s="24">
        <v>18</v>
      </c>
      <c r="AC20">
        <v>4063</v>
      </c>
      <c r="AD20" s="6"/>
      <c r="AE20" s="6"/>
      <c r="AF20" s="6"/>
    </row>
    <row r="21" spans="2:32" ht="15" x14ac:dyDescent="0.25">
      <c r="B21" s="30">
        <v>17</v>
      </c>
      <c r="C21">
        <v>4135</v>
      </c>
      <c r="D21" s="40">
        <v>2008</v>
      </c>
      <c r="E21" s="40">
        <v>1</v>
      </c>
      <c r="F21" s="40"/>
      <c r="G21" s="6">
        <f t="shared" si="0"/>
        <v>4954.9699999999993</v>
      </c>
      <c r="H21" s="6">
        <f t="shared" si="1"/>
        <v>4203.2690000000002</v>
      </c>
      <c r="I21" s="6">
        <f t="shared" si="2"/>
        <v>4225.6652327534684</v>
      </c>
      <c r="J21" s="6"/>
      <c r="K21" s="53">
        <v>0.95583211523172085</v>
      </c>
      <c r="L21" s="51"/>
      <c r="M21" s="6">
        <f t="shared" si="3"/>
        <v>4736.1194560097192</v>
      </c>
      <c r="N21" s="6">
        <f t="shared" si="4"/>
        <v>4017.6194991579205</v>
      </c>
      <c r="O21" s="6">
        <f t="shared" si="5"/>
        <v>4039.0265376838897</v>
      </c>
      <c r="AA21" s="24" t="s">
        <v>8</v>
      </c>
      <c r="AB21" s="24">
        <v>19</v>
      </c>
      <c r="AC21">
        <v>4264</v>
      </c>
      <c r="AD21" s="6"/>
      <c r="AE21" s="6"/>
      <c r="AF21" s="6"/>
    </row>
    <row r="22" spans="2:32" ht="15" x14ac:dyDescent="0.25">
      <c r="B22" s="30">
        <v>18</v>
      </c>
      <c r="C22">
        <v>4063</v>
      </c>
      <c r="D22" s="40">
        <v>2008</v>
      </c>
      <c r="E22" s="40">
        <v>2</v>
      </c>
      <c r="F22" s="40"/>
      <c r="G22" s="6">
        <f t="shared" si="0"/>
        <v>5239.5499999999993</v>
      </c>
      <c r="H22" s="6">
        <f t="shared" si="1"/>
        <v>4564.3620000000001</v>
      </c>
      <c r="I22" s="6">
        <f t="shared" si="2"/>
        <v>4525.7200879702659</v>
      </c>
      <c r="J22" s="6"/>
      <c r="K22" s="53">
        <v>0.83684061502129037</v>
      </c>
      <c r="L22" s="51"/>
      <c r="M22" s="6">
        <f t="shared" si="3"/>
        <v>4384.6682444348016</v>
      </c>
      <c r="N22" s="6">
        <f t="shared" si="4"/>
        <v>3819.6435032598069</v>
      </c>
      <c r="O22" s="6">
        <f t="shared" si="5"/>
        <v>3787.3063818312457</v>
      </c>
      <c r="AA22" s="24" t="s">
        <v>52</v>
      </c>
      <c r="AB22" s="24">
        <v>20</v>
      </c>
      <c r="AC22">
        <v>6704</v>
      </c>
      <c r="AD22" s="6"/>
      <c r="AE22" s="6"/>
      <c r="AF22" s="6"/>
    </row>
    <row r="23" spans="2:32" ht="15" x14ac:dyDescent="0.25">
      <c r="B23" s="30">
        <v>19</v>
      </c>
      <c r="C23">
        <v>4264</v>
      </c>
      <c r="D23" s="40">
        <v>2008</v>
      </c>
      <c r="E23" s="40">
        <v>3</v>
      </c>
      <c r="F23" s="40"/>
      <c r="G23" s="6">
        <f t="shared" si="0"/>
        <v>5524.1299999999992</v>
      </c>
      <c r="H23" s="6">
        <f t="shared" si="1"/>
        <v>4950.9590000000007</v>
      </c>
      <c r="I23" s="6">
        <f t="shared" si="2"/>
        <v>4847.0811544414046</v>
      </c>
      <c r="J23" s="6"/>
      <c r="K23" s="53">
        <v>0.85141182235447699</v>
      </c>
      <c r="L23" s="51"/>
      <c r="M23" s="6">
        <f t="shared" si="3"/>
        <v>4703.3095902230361</v>
      </c>
      <c r="N23" s="6">
        <f t="shared" si="4"/>
        <v>4215.3050245922996</v>
      </c>
      <c r="O23" s="6">
        <f t="shared" si="5"/>
        <v>4126.8621988029981</v>
      </c>
      <c r="AA23" s="24" t="s">
        <v>7</v>
      </c>
      <c r="AB23" s="24">
        <v>21</v>
      </c>
      <c r="AC23">
        <v>4889</v>
      </c>
      <c r="AD23" s="6"/>
      <c r="AE23" s="6"/>
      <c r="AF23" s="6"/>
    </row>
    <row r="24" spans="2:32" ht="15" x14ac:dyDescent="0.25">
      <c r="B24" s="30">
        <v>20</v>
      </c>
      <c r="C24">
        <v>6704</v>
      </c>
      <c r="D24" s="40">
        <v>2008</v>
      </c>
      <c r="E24" s="40">
        <v>4</v>
      </c>
      <c r="F24" s="40"/>
      <c r="G24" s="6">
        <f t="shared" si="0"/>
        <v>5808.7099999999991</v>
      </c>
      <c r="H24" s="6">
        <f t="shared" si="1"/>
        <v>5363.06</v>
      </c>
      <c r="I24" s="6">
        <f t="shared" si="2"/>
        <v>5191.2613376577392</v>
      </c>
      <c r="J24" s="6"/>
      <c r="K24" s="53">
        <v>1.3559154473925117</v>
      </c>
      <c r="L24" s="51"/>
      <c r="M24" s="6">
        <f t="shared" si="3"/>
        <v>7876.119618423355</v>
      </c>
      <c r="N24" s="6">
        <f t="shared" si="4"/>
        <v>7271.8558992928847</v>
      </c>
      <c r="O24" s="6">
        <f t="shared" si="5"/>
        <v>7038.911439181642</v>
      </c>
      <c r="AA24" s="24" t="s">
        <v>6</v>
      </c>
      <c r="AB24" s="24">
        <v>22</v>
      </c>
      <c r="AC24">
        <v>4651</v>
      </c>
      <c r="AD24" s="6"/>
      <c r="AE24" s="6"/>
      <c r="AF24" s="6"/>
    </row>
    <row r="25" spans="2:32" ht="15" x14ac:dyDescent="0.25">
      <c r="B25" s="30">
        <v>21</v>
      </c>
      <c r="C25">
        <v>4889</v>
      </c>
      <c r="D25" s="40">
        <v>2009</v>
      </c>
      <c r="E25" s="40">
        <v>1</v>
      </c>
      <c r="F25" s="40"/>
      <c r="G25" s="6">
        <f t="shared" si="0"/>
        <v>6093.2899999999991</v>
      </c>
      <c r="H25" s="6">
        <f t="shared" si="1"/>
        <v>5800.6650000000009</v>
      </c>
      <c r="I25" s="6">
        <f t="shared" si="2"/>
        <v>5559.8809710801597</v>
      </c>
      <c r="J25" s="6"/>
      <c r="K25" s="53">
        <v>0.95583211523172085</v>
      </c>
      <c r="L25" s="51"/>
      <c r="M25" s="6">
        <f t="shared" si="3"/>
        <v>5824.1622694202915</v>
      </c>
      <c r="N25" s="6">
        <f t="shared" si="4"/>
        <v>5544.4618967006109</v>
      </c>
      <c r="O25" s="6">
        <f t="shared" si="5"/>
        <v>5314.3127890241431</v>
      </c>
      <c r="AA25" s="24" t="s">
        <v>5</v>
      </c>
      <c r="AB25" s="24">
        <v>23</v>
      </c>
      <c r="AC25">
        <v>5449</v>
      </c>
      <c r="AD25" s="6"/>
      <c r="AE25" s="6"/>
      <c r="AF25" s="6"/>
    </row>
    <row r="26" spans="2:32" ht="15" x14ac:dyDescent="0.25">
      <c r="B26" s="30">
        <v>22</v>
      </c>
      <c r="C26">
        <v>4651</v>
      </c>
      <c r="D26" s="40">
        <v>2009</v>
      </c>
      <c r="E26" s="40">
        <v>2</v>
      </c>
      <c r="F26" s="40"/>
      <c r="G26" s="6">
        <f t="shared" si="0"/>
        <v>6377.869999999999</v>
      </c>
      <c r="H26" s="6">
        <f t="shared" si="1"/>
        <v>6263.7740000000003</v>
      </c>
      <c r="I26" s="6">
        <f t="shared" si="2"/>
        <v>5954.6754443548525</v>
      </c>
      <c r="J26" s="6"/>
      <c r="K26" s="53">
        <v>0.83684061502129037</v>
      </c>
      <c r="L26" s="51"/>
      <c r="M26" s="6">
        <f t="shared" si="3"/>
        <v>5337.2606533258368</v>
      </c>
      <c r="N26" s="6">
        <f t="shared" si="4"/>
        <v>5241.780486514368</v>
      </c>
      <c r="O26" s="6">
        <f t="shared" si="5"/>
        <v>4983.1142611060905</v>
      </c>
      <c r="AA26" s="24" t="s">
        <v>51</v>
      </c>
      <c r="AB26" s="24">
        <v>24</v>
      </c>
      <c r="AC26">
        <v>9520</v>
      </c>
      <c r="AD26" s="6"/>
      <c r="AE26" s="6"/>
      <c r="AF26" s="6"/>
    </row>
    <row r="27" spans="2:32" ht="15" x14ac:dyDescent="0.25">
      <c r="B27" s="30">
        <v>23</v>
      </c>
      <c r="C27">
        <v>5449</v>
      </c>
      <c r="D27" s="40">
        <v>2009</v>
      </c>
      <c r="E27" s="40">
        <v>3</v>
      </c>
      <c r="F27" s="40"/>
      <c r="G27" s="6">
        <f t="shared" si="0"/>
        <v>6662.4499999999989</v>
      </c>
      <c r="H27" s="6">
        <f t="shared" si="1"/>
        <v>6752.3869999999997</v>
      </c>
      <c r="I27" s="6">
        <f t="shared" si="2"/>
        <v>6377.503373190727</v>
      </c>
      <c r="J27" s="6"/>
      <c r="K27" s="53">
        <v>0.85141182235447699</v>
      </c>
      <c r="L27" s="51"/>
      <c r="M27" s="6">
        <f t="shared" si="3"/>
        <v>5672.4886958455845</v>
      </c>
      <c r="N27" s="6">
        <f t="shared" si="4"/>
        <v>5749.0621209126793</v>
      </c>
      <c r="O27" s="6">
        <f t="shared" si="5"/>
        <v>5429.8817690401411</v>
      </c>
      <c r="AA27" s="24" t="s">
        <v>4</v>
      </c>
      <c r="AB27" s="24">
        <v>25</v>
      </c>
      <c r="AC27">
        <v>7131</v>
      </c>
      <c r="AD27" s="6"/>
      <c r="AE27" s="6"/>
      <c r="AF27" s="6"/>
    </row>
    <row r="28" spans="2:32" ht="15" x14ac:dyDescent="0.25">
      <c r="B28" s="30">
        <v>24</v>
      </c>
      <c r="C28">
        <v>9520</v>
      </c>
      <c r="D28" s="40">
        <v>2009</v>
      </c>
      <c r="E28" s="40">
        <v>4</v>
      </c>
      <c r="F28" s="40"/>
      <c r="G28" s="6">
        <f t="shared" si="0"/>
        <v>6947.03</v>
      </c>
      <c r="H28" s="6">
        <f t="shared" si="1"/>
        <v>7266.5039999999999</v>
      </c>
      <c r="I28" s="6">
        <f t="shared" si="2"/>
        <v>6830.3553493612271</v>
      </c>
      <c r="J28" s="6"/>
      <c r="K28" s="53">
        <v>1.3559154473925117</v>
      </c>
      <c r="L28" s="51"/>
      <c r="M28" s="6">
        <f t="shared" si="3"/>
        <v>9419.5852904992007</v>
      </c>
      <c r="N28" s="6">
        <f t="shared" si="4"/>
        <v>9852.7650221394761</v>
      </c>
      <c r="O28" s="6">
        <f t="shared" si="5"/>
        <v>9261.3843293789632</v>
      </c>
      <c r="AA28" s="24" t="s">
        <v>3</v>
      </c>
      <c r="AB28" s="24">
        <v>26</v>
      </c>
      <c r="AC28">
        <v>6566</v>
      </c>
      <c r="AD28" s="6"/>
      <c r="AE28" s="6"/>
      <c r="AF28" s="6"/>
    </row>
    <row r="29" spans="2:32" ht="15" x14ac:dyDescent="0.25">
      <c r="B29" s="30">
        <v>25</v>
      </c>
      <c r="C29">
        <v>7131</v>
      </c>
      <c r="D29" s="40">
        <v>2010</v>
      </c>
      <c r="E29" s="40">
        <v>1</v>
      </c>
      <c r="F29" s="40"/>
      <c r="G29" s="6">
        <f t="shared" si="0"/>
        <v>7231.61</v>
      </c>
      <c r="H29" s="6">
        <f t="shared" si="1"/>
        <v>7806.125</v>
      </c>
      <c r="I29" s="6">
        <f t="shared" si="2"/>
        <v>7315.3633120238073</v>
      </c>
      <c r="J29" s="6"/>
      <c r="K29" s="53">
        <v>0.95583211523172085</v>
      </c>
      <c r="L29" s="51"/>
      <c r="M29" s="6">
        <f t="shared" si="3"/>
        <v>6912.2050828308647</v>
      </c>
      <c r="N29" s="6">
        <f t="shared" si="4"/>
        <v>7461.344970513217</v>
      </c>
      <c r="O29" s="6">
        <f t="shared" si="5"/>
        <v>6992.2591882202432</v>
      </c>
      <c r="AA29" s="24" t="s">
        <v>2</v>
      </c>
      <c r="AB29" s="24">
        <v>27</v>
      </c>
      <c r="AC29">
        <v>7560</v>
      </c>
      <c r="AD29" s="6"/>
      <c r="AE29" s="6"/>
      <c r="AF29" s="6"/>
    </row>
    <row r="30" spans="2:32" ht="15" x14ac:dyDescent="0.25">
      <c r="B30" s="30">
        <v>26</v>
      </c>
      <c r="C30">
        <v>6566</v>
      </c>
      <c r="D30" s="40">
        <v>2010</v>
      </c>
      <c r="E30" s="40">
        <v>2</v>
      </c>
      <c r="F30" s="40"/>
      <c r="G30" s="6">
        <f t="shared" si="0"/>
        <v>7516.19</v>
      </c>
      <c r="H30" s="6">
        <f t="shared" si="1"/>
        <v>8371.25</v>
      </c>
      <c r="I30" s="6">
        <f t="shared" si="2"/>
        <v>7834.8105844754627</v>
      </c>
      <c r="J30" s="6"/>
      <c r="K30" s="53">
        <v>0.83684061502129037</v>
      </c>
      <c r="L30" s="51"/>
      <c r="M30" s="6">
        <f t="shared" si="3"/>
        <v>6289.8530622168719</v>
      </c>
      <c r="N30" s="6">
        <f t="shared" si="4"/>
        <v>7005.4019984969773</v>
      </c>
      <c r="O30" s="6">
        <f t="shared" si="5"/>
        <v>6556.4877080877613</v>
      </c>
      <c r="AA30" s="24" t="s">
        <v>50</v>
      </c>
      <c r="AB30" s="24">
        <v>28</v>
      </c>
      <c r="AC30">
        <v>12947</v>
      </c>
      <c r="AD30" s="6"/>
      <c r="AE30" s="6"/>
      <c r="AF30" s="6"/>
    </row>
    <row r="31" spans="2:32" ht="15" x14ac:dyDescent="0.25">
      <c r="B31" s="30">
        <v>27</v>
      </c>
      <c r="C31">
        <v>7560</v>
      </c>
      <c r="D31" s="40">
        <v>2010</v>
      </c>
      <c r="E31" s="40">
        <v>3</v>
      </c>
      <c r="F31" s="40"/>
      <c r="G31" s="6">
        <f t="shared" si="0"/>
        <v>7800.7699999999995</v>
      </c>
      <c r="H31" s="6">
        <f t="shared" si="1"/>
        <v>8961.8790000000008</v>
      </c>
      <c r="I31" s="6">
        <f t="shared" si="2"/>
        <v>8391.1426235953659</v>
      </c>
      <c r="J31" s="6"/>
      <c r="K31" s="53">
        <v>0.85141182235447699</v>
      </c>
      <c r="L31" s="51"/>
      <c r="M31" s="6">
        <f t="shared" si="3"/>
        <v>6641.6678014681329</v>
      </c>
      <c r="N31" s="6">
        <f t="shared" si="4"/>
        <v>7630.2497311103189</v>
      </c>
      <c r="O31" s="6">
        <f t="shared" si="5"/>
        <v>7144.318032791658</v>
      </c>
      <c r="AA31" s="25" t="s">
        <v>89</v>
      </c>
      <c r="AB31" s="25">
        <v>29</v>
      </c>
      <c r="AD31" s="22">
        <v>8018.2151963204624</v>
      </c>
      <c r="AE31" s="22">
        <v>9790.2067177217996</v>
      </c>
      <c r="AF31" s="22">
        <v>9220.6638098043259</v>
      </c>
    </row>
    <row r="32" spans="2:32" ht="15" x14ac:dyDescent="0.25">
      <c r="B32" s="30">
        <v>28</v>
      </c>
      <c r="C32">
        <v>12947</v>
      </c>
      <c r="D32" s="40">
        <v>2010</v>
      </c>
      <c r="E32" s="40">
        <v>4</v>
      </c>
      <c r="F32" s="40"/>
      <c r="G32" s="6">
        <f t="shared" si="0"/>
        <v>8085.3499999999995</v>
      </c>
      <c r="H32" s="6">
        <f t="shared" si="1"/>
        <v>9578.0120000000006</v>
      </c>
      <c r="I32" s="6">
        <f t="shared" si="2"/>
        <v>8986.9785325809407</v>
      </c>
      <c r="J32" s="6"/>
      <c r="K32" s="53">
        <v>1.3559154473925117</v>
      </c>
      <c r="L32" s="51"/>
      <c r="M32" s="6">
        <f t="shared" si="3"/>
        <v>10963.050962575044</v>
      </c>
      <c r="N32" s="6">
        <f t="shared" si="4"/>
        <v>12986.974426110846</v>
      </c>
      <c r="O32" s="6">
        <f t="shared" si="5"/>
        <v>12185.583017711384</v>
      </c>
      <c r="AA32" s="25" t="s">
        <v>90</v>
      </c>
      <c r="AB32" s="25">
        <v>30</v>
      </c>
      <c r="AD32" s="22">
        <v>7214.6306535115255</v>
      </c>
      <c r="AE32" s="22">
        <v>9075.5188742450755</v>
      </c>
      <c r="AF32" s="22">
        <v>8593.5087955267827</v>
      </c>
    </row>
    <row r="33" spans="2:32" ht="15" x14ac:dyDescent="0.25">
      <c r="B33" s="32">
        <v>29</v>
      </c>
      <c r="C33" s="44"/>
      <c r="D33" s="43">
        <v>2011</v>
      </c>
      <c r="E33" s="43">
        <v>1</v>
      </c>
      <c r="F33" s="43"/>
      <c r="G33" s="72">
        <f t="shared" si="0"/>
        <v>8369.93</v>
      </c>
      <c r="H33" s="72">
        <f t="shared" si="1"/>
        <v>10219.649000000001</v>
      </c>
      <c r="I33" s="72">
        <f t="shared" si="2"/>
        <v>9625.1233911770687</v>
      </c>
      <c r="J33" s="6"/>
      <c r="K33" s="53">
        <v>0.95583211523172085</v>
      </c>
      <c r="L33" s="51"/>
      <c r="M33" s="72">
        <f t="shared" si="3"/>
        <v>8000.247896241438</v>
      </c>
      <c r="N33" s="72">
        <f t="shared" si="4"/>
        <v>9768.2687205957427</v>
      </c>
      <c r="O33" s="72">
        <f t="shared" si="5"/>
        <v>9200.0020503550913</v>
      </c>
      <c r="AA33" s="25" t="s">
        <v>91</v>
      </c>
      <c r="AB33" s="25">
        <v>31</v>
      </c>
      <c r="AD33" s="22">
        <v>7606.9886458583105</v>
      </c>
      <c r="AE33" s="22">
        <v>9853.869976748676</v>
      </c>
      <c r="AF33" s="22">
        <v>9395.3068101614153</v>
      </c>
    </row>
    <row r="34" spans="2:32" ht="15" x14ac:dyDescent="0.25">
      <c r="B34" s="32">
        <v>30</v>
      </c>
      <c r="C34" s="44"/>
      <c r="D34" s="43">
        <v>2011</v>
      </c>
      <c r="E34" s="43">
        <v>2</v>
      </c>
      <c r="F34" s="43"/>
      <c r="G34" s="72">
        <f t="shared" si="0"/>
        <v>8654.51</v>
      </c>
      <c r="H34" s="72">
        <f t="shared" si="1"/>
        <v>10886.79</v>
      </c>
      <c r="I34" s="72">
        <f t="shared" si="2"/>
        <v>10308.581461446769</v>
      </c>
      <c r="J34" s="6"/>
      <c r="K34" s="53">
        <v>0.83684061502129037</v>
      </c>
      <c r="L34" s="51"/>
      <c r="M34" s="72">
        <f t="shared" si="3"/>
        <v>7242.4454711079079</v>
      </c>
      <c r="N34" s="72">
        <f t="shared" si="4"/>
        <v>9110.5080392076343</v>
      </c>
      <c r="O34" s="72">
        <f t="shared" si="5"/>
        <v>8626.6396501941872</v>
      </c>
      <c r="AA34" s="25" t="s">
        <v>92</v>
      </c>
      <c r="AB34" s="25">
        <v>32</v>
      </c>
      <c r="AD34" s="22">
        <v>12520.341792073625</v>
      </c>
      <c r="AE34" s="22">
        <v>16692.916691158287</v>
      </c>
      <c r="AF34" s="22">
        <v>16050.794643503397</v>
      </c>
    </row>
    <row r="35" spans="2:32" ht="15" x14ac:dyDescent="0.25">
      <c r="B35" s="32">
        <v>31</v>
      </c>
      <c r="C35" s="44"/>
      <c r="D35" s="43">
        <v>2011</v>
      </c>
      <c r="E35" s="43">
        <v>3</v>
      </c>
      <c r="F35" s="43"/>
      <c r="G35" s="72">
        <f t="shared" si="0"/>
        <v>8939.09</v>
      </c>
      <c r="H35" s="72">
        <f t="shared" si="1"/>
        <v>11579.434999999999</v>
      </c>
      <c r="I35" s="72">
        <f t="shared" si="2"/>
        <v>11040.570331253541</v>
      </c>
      <c r="J35" s="6"/>
      <c r="K35" s="53">
        <v>0.85141182235447699</v>
      </c>
      <c r="L35" s="51"/>
      <c r="M35" s="72">
        <f t="shared" si="3"/>
        <v>7610.8469070906822</v>
      </c>
      <c r="N35" s="72">
        <f t="shared" si="4"/>
        <v>9858.8678551852136</v>
      </c>
      <c r="O35" s="72">
        <f t="shared" si="5"/>
        <v>9400.0721055653485</v>
      </c>
    </row>
    <row r="36" spans="2:32" ht="15" x14ac:dyDescent="0.25">
      <c r="B36" s="32">
        <v>32</v>
      </c>
      <c r="C36" s="44"/>
      <c r="D36" s="43">
        <v>2011</v>
      </c>
      <c r="E36" s="43">
        <v>4</v>
      </c>
      <c r="F36" s="43"/>
      <c r="G36" s="72">
        <f t="shared" si="0"/>
        <v>9223.67</v>
      </c>
      <c r="H36" s="72">
        <f t="shared" si="1"/>
        <v>12297.584000000001</v>
      </c>
      <c r="I36" s="72">
        <f t="shared" si="2"/>
        <v>11824.53606204015</v>
      </c>
      <c r="J36" s="6"/>
      <c r="K36" s="53">
        <v>1.3559154473925117</v>
      </c>
      <c r="L36" s="51"/>
      <c r="M36" s="72">
        <f t="shared" si="3"/>
        <v>12506.516634650889</v>
      </c>
      <c r="N36" s="72">
        <f t="shared" si="4"/>
        <v>16674.484111206995</v>
      </c>
      <c r="O36" s="72">
        <f t="shared" si="5"/>
        <v>16033.071104770059</v>
      </c>
    </row>
    <row r="37" spans="2:32" ht="15" x14ac:dyDescent="0.25">
      <c r="G37" s="8"/>
      <c r="H37" s="8"/>
      <c r="I37" s="8"/>
      <c r="J37" s="8"/>
      <c r="K37" s="52"/>
      <c r="L37" s="52"/>
      <c r="M37" s="8"/>
      <c r="N37" s="8"/>
      <c r="O37" s="8"/>
      <c r="AA37" s="57" t="s">
        <v>94</v>
      </c>
      <c r="AB37" s="58"/>
      <c r="AC37" s="58"/>
      <c r="AD37" s="58"/>
      <c r="AE37" s="58"/>
      <c r="AF37" s="58"/>
    </row>
    <row r="38" spans="2:32" ht="15" x14ac:dyDescent="0.25">
      <c r="G38" s="8"/>
      <c r="H38" s="8"/>
      <c r="I38" s="8"/>
      <c r="J38" s="8"/>
      <c r="K38" s="52"/>
      <c r="L38" s="52"/>
      <c r="M38" s="8"/>
      <c r="N38" s="8"/>
      <c r="O38" s="8"/>
      <c r="AA38" s="59" t="s">
        <v>117</v>
      </c>
      <c r="AB38" s="58"/>
      <c r="AC38" s="58"/>
      <c r="AD38" s="58"/>
      <c r="AE38" s="58"/>
      <c r="AF38" s="58"/>
    </row>
    <row r="39" spans="2:32" x14ac:dyDescent="0.2">
      <c r="G39" s="69" t="s">
        <v>86</v>
      </c>
      <c r="H39" s="69"/>
      <c r="M39" s="67" t="s">
        <v>87</v>
      </c>
      <c r="N39" s="67"/>
      <c r="O39" s="7"/>
      <c r="P39" s="16"/>
      <c r="Q39" s="16"/>
      <c r="AA39" s="59" t="s">
        <v>113</v>
      </c>
      <c r="AB39" s="58"/>
      <c r="AC39" s="58"/>
      <c r="AD39" s="58"/>
      <c r="AE39" s="58"/>
      <c r="AF39" s="58"/>
    </row>
    <row r="40" spans="2:32" ht="15" x14ac:dyDescent="0.25">
      <c r="G40" s="70" t="s">
        <v>103</v>
      </c>
      <c r="H40" s="71">
        <v>0.95797876401839233</v>
      </c>
      <c r="M40" s="53" t="s">
        <v>103</v>
      </c>
      <c r="N40" s="53">
        <v>0.95583211523172085</v>
      </c>
      <c r="O40" s="16"/>
      <c r="AA40" s="59" t="s">
        <v>114</v>
      </c>
      <c r="AB40" s="58"/>
      <c r="AC40" s="58"/>
      <c r="AD40" s="58"/>
      <c r="AE40" s="58"/>
      <c r="AF40" s="58"/>
    </row>
    <row r="41" spans="2:32" ht="15" x14ac:dyDescent="0.25">
      <c r="G41" s="70" t="s">
        <v>104</v>
      </c>
      <c r="H41" s="71">
        <v>0.83362670486388313</v>
      </c>
      <c r="M41" s="53" t="s">
        <v>104</v>
      </c>
      <c r="N41" s="53">
        <v>0.83684061502129037</v>
      </c>
      <c r="O41" s="16"/>
      <c r="AA41" s="59" t="s">
        <v>115</v>
      </c>
      <c r="AB41" s="58"/>
      <c r="AC41" s="58"/>
      <c r="AD41" s="58"/>
      <c r="AE41" s="58"/>
      <c r="AF41" s="58"/>
    </row>
    <row r="42" spans="2:32" ht="15" x14ac:dyDescent="0.25">
      <c r="G42" s="70" t="s">
        <v>105</v>
      </c>
      <c r="H42" s="71">
        <v>0.85098020557554632</v>
      </c>
      <c r="M42" s="53" t="s">
        <v>105</v>
      </c>
      <c r="N42" s="53">
        <v>0.85141182235447699</v>
      </c>
      <c r="O42" s="16"/>
      <c r="AA42" s="58" t="s">
        <v>116</v>
      </c>
      <c r="AB42" s="58"/>
      <c r="AC42" s="58"/>
      <c r="AD42" s="58"/>
      <c r="AE42" s="58"/>
      <c r="AF42" s="58"/>
    </row>
    <row r="43" spans="2:32" ht="15" x14ac:dyDescent="0.25">
      <c r="G43" s="70" t="s">
        <v>106</v>
      </c>
      <c r="H43" s="71">
        <v>1.3574143255421784</v>
      </c>
      <c r="M43" s="53" t="s">
        <v>106</v>
      </c>
      <c r="N43" s="53">
        <v>1.3559154473925117</v>
      </c>
      <c r="O43" s="16"/>
    </row>
    <row r="44" spans="2:32" x14ac:dyDescent="0.2">
      <c r="S44" s="16"/>
    </row>
  </sheetData>
  <sortState ref="B4:D31">
    <sortCondition descending="1" ref="B4:B31"/>
  </sortState>
  <mergeCells count="5">
    <mergeCell ref="AD1:AF1"/>
    <mergeCell ref="G3:I3"/>
    <mergeCell ref="M3:O3"/>
    <mergeCell ref="M39:N39"/>
    <mergeCell ref="G39:H39"/>
  </mergeCells>
  <printOptions gridLinesSet="0"/>
  <pageMargins left="0.75" right="0.75" top="1" bottom="1" header="0.5" footer="0.5"/>
  <pageSetup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3"/>
  <sheetViews>
    <sheetView showGridLines="0" topLeftCell="F30" workbookViewId="0">
      <selection activeCell="K55" sqref="K55"/>
    </sheetView>
  </sheetViews>
  <sheetFormatPr defaultRowHeight="12.75" x14ac:dyDescent="0.2"/>
  <cols>
    <col min="1" max="7" width="9.140625" style="7"/>
    <col min="8" max="8" width="16.5703125" style="7" customWidth="1"/>
    <col min="9" max="16384" width="9.140625" style="7"/>
  </cols>
  <sheetData>
    <row r="2" spans="1:8" ht="15" x14ac:dyDescent="0.2">
      <c r="A2" s="9" t="s">
        <v>66</v>
      </c>
    </row>
    <row r="4" spans="1:8" x14ac:dyDescent="0.2">
      <c r="A4" s="10"/>
      <c r="B4" s="10"/>
      <c r="C4" s="10"/>
      <c r="D4" s="10"/>
      <c r="E4" s="10" t="s">
        <v>67</v>
      </c>
      <c r="F4" s="10"/>
      <c r="G4" s="10"/>
      <c r="H4" s="10"/>
    </row>
    <row r="5" spans="1:8" x14ac:dyDescent="0.2">
      <c r="A5" s="10"/>
      <c r="B5" s="10"/>
      <c r="C5" s="10"/>
      <c r="D5" s="10"/>
      <c r="E5" s="10" t="s">
        <v>68</v>
      </c>
      <c r="F5" s="10" t="s">
        <v>69</v>
      </c>
      <c r="G5" s="10" t="s">
        <v>70</v>
      </c>
      <c r="H5" s="10" t="s">
        <v>64</v>
      </c>
    </row>
    <row r="6" spans="1:8" x14ac:dyDescent="0.2">
      <c r="A6" s="11" t="s">
        <v>71</v>
      </c>
      <c r="B6" s="11" t="s">
        <v>72</v>
      </c>
      <c r="C6" s="11" t="s">
        <v>73</v>
      </c>
      <c r="D6" s="11" t="s">
        <v>64</v>
      </c>
      <c r="E6" s="11" t="s">
        <v>74</v>
      </c>
      <c r="F6" s="11" t="s">
        <v>75</v>
      </c>
      <c r="G6" s="11" t="s">
        <v>76</v>
      </c>
      <c r="H6" s="12" t="s">
        <v>77</v>
      </c>
    </row>
    <row r="7" spans="1:8" x14ac:dyDescent="0.2">
      <c r="A7" s="7">
        <v>1</v>
      </c>
      <c r="B7" s="7">
        <v>2004</v>
      </c>
      <c r="C7" s="7">
        <v>1</v>
      </c>
      <c r="D7" s="13">
        <v>1530.3489999999999</v>
      </c>
      <c r="E7" s="16"/>
      <c r="F7" s="16"/>
      <c r="G7" s="16">
        <v>0.95583211523172085</v>
      </c>
      <c r="H7" s="19">
        <v>1601.0646384579784</v>
      </c>
    </row>
    <row r="8" spans="1:8" x14ac:dyDescent="0.2">
      <c r="A8" s="7">
        <v>2</v>
      </c>
      <c r="B8" s="7">
        <v>2004</v>
      </c>
      <c r="C8" s="7">
        <v>2</v>
      </c>
      <c r="D8" s="13">
        <v>1387.3409999999999</v>
      </c>
      <c r="E8" s="16"/>
      <c r="F8" s="16"/>
      <c r="G8" s="16">
        <v>0.83684061502129037</v>
      </c>
      <c r="H8" s="19">
        <v>1657.8318201784507</v>
      </c>
    </row>
    <row r="9" spans="1:8" x14ac:dyDescent="0.2">
      <c r="A9" s="7">
        <v>3</v>
      </c>
      <c r="B9" s="7">
        <v>2004</v>
      </c>
      <c r="C9" s="7">
        <v>3</v>
      </c>
      <c r="D9" s="13">
        <v>1462.4749999999999</v>
      </c>
      <c r="E9" s="16">
        <v>1776.7373749999997</v>
      </c>
      <c r="F9" s="16">
        <v>0.82312390147136971</v>
      </c>
      <c r="G9" s="16">
        <v>0.85141182235447699</v>
      </c>
      <c r="H9" s="19">
        <v>1717.7057701121664</v>
      </c>
    </row>
    <row r="10" spans="1:8" x14ac:dyDescent="0.2">
      <c r="A10" s="14">
        <v>4</v>
      </c>
      <c r="B10" s="14">
        <v>2004</v>
      </c>
      <c r="C10" s="14">
        <v>4</v>
      </c>
      <c r="D10" s="15">
        <v>2540.9589999999998</v>
      </c>
      <c r="E10" s="17">
        <v>1868.9011249999999</v>
      </c>
      <c r="F10" s="17">
        <v>1.3596005513667824</v>
      </c>
      <c r="G10" s="17">
        <v>1.3559154473925117</v>
      </c>
      <c r="H10" s="20">
        <v>1873.9804203030371</v>
      </c>
    </row>
    <row r="11" spans="1:8" x14ac:dyDescent="0.2">
      <c r="A11" s="7">
        <v>5</v>
      </c>
      <c r="B11" s="7">
        <v>2005</v>
      </c>
      <c r="C11" s="7">
        <v>1</v>
      </c>
      <c r="D11" s="13">
        <v>1902</v>
      </c>
      <c r="E11" s="16">
        <v>1964.049125</v>
      </c>
      <c r="F11" s="16">
        <v>0.96840754937837925</v>
      </c>
      <c r="G11" s="16">
        <v>0.95583211523172085</v>
      </c>
      <c r="H11" s="19">
        <v>1989.8891967434063</v>
      </c>
    </row>
    <row r="12" spans="1:8" x14ac:dyDescent="0.2">
      <c r="A12" s="7">
        <v>6</v>
      </c>
      <c r="B12" s="7">
        <v>2005</v>
      </c>
      <c r="C12" s="7">
        <v>2</v>
      </c>
      <c r="D12" s="13">
        <v>1753</v>
      </c>
      <c r="E12" s="16">
        <v>2067.9948749999999</v>
      </c>
      <c r="F12" s="16">
        <v>0.84768101758472691</v>
      </c>
      <c r="G12" s="16">
        <v>0.83684061502129037</v>
      </c>
      <c r="H12" s="19">
        <v>2094.7836045880749</v>
      </c>
    </row>
    <row r="13" spans="1:8" x14ac:dyDescent="0.2">
      <c r="A13" s="7">
        <v>7</v>
      </c>
      <c r="B13" s="7">
        <v>2005</v>
      </c>
      <c r="C13" s="7">
        <v>3</v>
      </c>
      <c r="D13" s="13">
        <v>1858</v>
      </c>
      <c r="E13" s="16">
        <v>2169.625</v>
      </c>
      <c r="F13" s="16">
        <v>0.85636918822377139</v>
      </c>
      <c r="G13" s="16">
        <v>0.85141182235447699</v>
      </c>
      <c r="H13" s="19">
        <v>2182.2576938876941</v>
      </c>
    </row>
    <row r="14" spans="1:8" x14ac:dyDescent="0.2">
      <c r="A14" s="14">
        <v>8</v>
      </c>
      <c r="B14" s="14">
        <v>2005</v>
      </c>
      <c r="C14" s="14">
        <v>4</v>
      </c>
      <c r="D14" s="15">
        <v>2977</v>
      </c>
      <c r="E14" s="17">
        <v>2265</v>
      </c>
      <c r="F14" s="17">
        <v>1.3143487858719647</v>
      </c>
      <c r="G14" s="17">
        <v>1.3559154473925117</v>
      </c>
      <c r="H14" s="20">
        <v>2195.5646317953742</v>
      </c>
    </row>
    <row r="15" spans="1:8" x14ac:dyDescent="0.2">
      <c r="A15" s="7">
        <v>9</v>
      </c>
      <c r="B15" s="7">
        <v>2006</v>
      </c>
      <c r="C15" s="7">
        <v>1</v>
      </c>
      <c r="D15" s="13">
        <v>2279</v>
      </c>
      <c r="E15" s="16">
        <v>2369.375</v>
      </c>
      <c r="F15" s="16">
        <v>0.9618570298074387</v>
      </c>
      <c r="G15" s="16">
        <v>0.95583211523172085</v>
      </c>
      <c r="H15" s="19">
        <v>2384.3099260663635</v>
      </c>
    </row>
    <row r="16" spans="1:8" x14ac:dyDescent="0.2">
      <c r="A16" s="7">
        <v>10</v>
      </c>
      <c r="B16" s="7">
        <v>2006</v>
      </c>
      <c r="C16" s="7">
        <v>2</v>
      </c>
      <c r="D16" s="13">
        <v>2139</v>
      </c>
      <c r="E16" s="16">
        <v>2551.625</v>
      </c>
      <c r="F16" s="16">
        <v>0.83828932542987311</v>
      </c>
      <c r="G16" s="16">
        <v>0.83684061502129037</v>
      </c>
      <c r="H16" s="19">
        <v>2556.0422876291454</v>
      </c>
    </row>
    <row r="17" spans="1:8" x14ac:dyDescent="0.2">
      <c r="A17" s="7">
        <v>11</v>
      </c>
      <c r="B17" s="7">
        <v>2006</v>
      </c>
      <c r="C17" s="7">
        <v>3</v>
      </c>
      <c r="D17" s="13">
        <v>2307</v>
      </c>
      <c r="E17" s="16">
        <v>2769.75</v>
      </c>
      <c r="F17" s="16">
        <v>0.83292715949092877</v>
      </c>
      <c r="G17" s="16">
        <v>0.85141182235447699</v>
      </c>
      <c r="H17" s="19">
        <v>2709.6170612480678</v>
      </c>
    </row>
    <row r="18" spans="1:8" x14ac:dyDescent="0.2">
      <c r="A18" s="14">
        <v>12</v>
      </c>
      <c r="B18" s="14">
        <v>2006</v>
      </c>
      <c r="C18" s="14">
        <v>4</v>
      </c>
      <c r="D18" s="15">
        <v>3986</v>
      </c>
      <c r="E18" s="17">
        <v>2955.125</v>
      </c>
      <c r="F18" s="17">
        <v>1.3488431115435049</v>
      </c>
      <c r="G18" s="17">
        <v>1.3559154473925117</v>
      </c>
      <c r="H18" s="20">
        <v>2939.7113276239038</v>
      </c>
    </row>
    <row r="19" spans="1:8" x14ac:dyDescent="0.2">
      <c r="A19" s="7">
        <v>13</v>
      </c>
      <c r="B19" s="7">
        <v>2007</v>
      </c>
      <c r="C19" s="7">
        <v>1</v>
      </c>
      <c r="D19" s="13">
        <v>3015</v>
      </c>
      <c r="E19" s="16">
        <v>3167.875</v>
      </c>
      <c r="F19" s="16">
        <v>0.95174209840981727</v>
      </c>
      <c r="G19" s="16">
        <v>0.95583211523172085</v>
      </c>
      <c r="H19" s="19">
        <v>3154.3196257525606</v>
      </c>
    </row>
    <row r="20" spans="1:8" x14ac:dyDescent="0.2">
      <c r="A20" s="7">
        <v>14</v>
      </c>
      <c r="B20" s="7">
        <v>2007</v>
      </c>
      <c r="C20" s="7">
        <v>2</v>
      </c>
      <c r="D20" s="13">
        <v>2886</v>
      </c>
      <c r="E20" s="16">
        <v>3498</v>
      </c>
      <c r="F20" s="16">
        <v>0.82504288164665518</v>
      </c>
      <c r="G20" s="16">
        <v>0.83684061502129037</v>
      </c>
      <c r="H20" s="19">
        <v>3448.6853866749479</v>
      </c>
    </row>
    <row r="21" spans="1:8" x14ac:dyDescent="0.2">
      <c r="A21" s="7">
        <v>15</v>
      </c>
      <c r="B21" s="7">
        <v>2007</v>
      </c>
      <c r="C21" s="7">
        <v>3</v>
      </c>
      <c r="D21" s="13">
        <v>3262</v>
      </c>
      <c r="E21" s="16">
        <v>3848.75</v>
      </c>
      <c r="F21" s="16">
        <v>0.84754790516401424</v>
      </c>
      <c r="G21" s="16">
        <v>0.85141182235447699</v>
      </c>
      <c r="H21" s="19">
        <v>3831.2834216693532</v>
      </c>
    </row>
    <row r="22" spans="1:8" x14ac:dyDescent="0.2">
      <c r="A22" s="14">
        <v>16</v>
      </c>
      <c r="B22" s="14">
        <v>2007</v>
      </c>
      <c r="C22" s="14">
        <v>4</v>
      </c>
      <c r="D22" s="15">
        <v>5672</v>
      </c>
      <c r="E22" s="17">
        <v>4135.875</v>
      </c>
      <c r="F22" s="17">
        <v>1.3714147550397437</v>
      </c>
      <c r="G22" s="17">
        <v>1.3559154473925117</v>
      </c>
      <c r="H22" s="20">
        <v>4183.1516934979381</v>
      </c>
    </row>
    <row r="23" spans="1:8" x14ac:dyDescent="0.2">
      <c r="A23" s="7">
        <v>17</v>
      </c>
      <c r="B23" s="7">
        <v>2008</v>
      </c>
      <c r="C23" s="7">
        <v>1</v>
      </c>
      <c r="D23" s="13">
        <v>4135</v>
      </c>
      <c r="E23" s="16">
        <v>4408.25</v>
      </c>
      <c r="F23" s="16">
        <v>0.93801395111438779</v>
      </c>
      <c r="G23" s="16">
        <v>0.95583211523172085</v>
      </c>
      <c r="H23" s="19">
        <v>4326.0735165793822</v>
      </c>
    </row>
    <row r="24" spans="1:8" x14ac:dyDescent="0.2">
      <c r="A24" s="7">
        <v>18</v>
      </c>
      <c r="B24" s="7">
        <v>2008</v>
      </c>
      <c r="C24" s="7">
        <v>2</v>
      </c>
      <c r="D24" s="13">
        <v>4063</v>
      </c>
      <c r="E24" s="16">
        <v>4662.5</v>
      </c>
      <c r="F24" s="16">
        <v>0.87142091152815015</v>
      </c>
      <c r="G24" s="16">
        <v>0.83684061502129037</v>
      </c>
      <c r="H24" s="19">
        <v>4855.1658787457773</v>
      </c>
    </row>
    <row r="25" spans="1:8" x14ac:dyDescent="0.2">
      <c r="A25" s="7">
        <v>19</v>
      </c>
      <c r="B25" s="7">
        <v>2008</v>
      </c>
      <c r="C25" s="7">
        <v>3</v>
      </c>
      <c r="D25" s="13">
        <v>4264</v>
      </c>
      <c r="E25" s="16">
        <v>4885.75</v>
      </c>
      <c r="F25" s="16">
        <v>0.87274215831755619</v>
      </c>
      <c r="G25" s="16">
        <v>0.85141182235447699</v>
      </c>
      <c r="H25" s="19">
        <v>5008.1522102998533</v>
      </c>
    </row>
    <row r="26" spans="1:8" x14ac:dyDescent="0.2">
      <c r="A26" s="14">
        <v>20</v>
      </c>
      <c r="B26" s="14">
        <v>2008</v>
      </c>
      <c r="C26" s="14">
        <v>4</v>
      </c>
      <c r="D26" s="15">
        <v>6704</v>
      </c>
      <c r="E26" s="17">
        <v>5053.5</v>
      </c>
      <c r="F26" s="17">
        <v>1.3266053230434351</v>
      </c>
      <c r="G26" s="17">
        <v>1.3559154473925117</v>
      </c>
      <c r="H26" s="20">
        <v>4944.2610989439663</v>
      </c>
    </row>
    <row r="27" spans="1:8" x14ac:dyDescent="0.2">
      <c r="A27" s="7">
        <v>21</v>
      </c>
      <c r="B27" s="7">
        <v>2009</v>
      </c>
      <c r="C27" s="7">
        <v>1</v>
      </c>
      <c r="D27" s="13">
        <v>4889</v>
      </c>
      <c r="E27" s="16">
        <v>5275.125</v>
      </c>
      <c r="F27" s="16">
        <v>0.92680268240089092</v>
      </c>
      <c r="G27" s="16">
        <v>0.95583211523172085</v>
      </c>
      <c r="H27" s="19">
        <v>5114.9149752252961</v>
      </c>
    </row>
    <row r="28" spans="1:8" x14ac:dyDescent="0.2">
      <c r="A28" s="7">
        <v>22</v>
      </c>
      <c r="B28" s="7">
        <v>2009</v>
      </c>
      <c r="C28" s="7">
        <v>2</v>
      </c>
      <c r="D28" s="13">
        <v>4651</v>
      </c>
      <c r="E28" s="16">
        <v>5775.25</v>
      </c>
      <c r="F28" s="16">
        <v>0.80533310246309686</v>
      </c>
      <c r="G28" s="16">
        <v>0.83684061502129037</v>
      </c>
      <c r="H28" s="19">
        <v>5557.8086394404654</v>
      </c>
    </row>
    <row r="29" spans="1:8" x14ac:dyDescent="0.2">
      <c r="A29" s="7">
        <v>23</v>
      </c>
      <c r="B29" s="7">
        <v>2009</v>
      </c>
      <c r="C29" s="7">
        <v>3</v>
      </c>
      <c r="D29" s="13">
        <v>5449</v>
      </c>
      <c r="E29" s="16">
        <v>6407.5</v>
      </c>
      <c r="F29" s="16">
        <v>0.85040967616074914</v>
      </c>
      <c r="G29" s="16">
        <v>0.85141182235447699</v>
      </c>
      <c r="H29" s="19">
        <v>6399.9581130215529</v>
      </c>
    </row>
    <row r="30" spans="1:8" x14ac:dyDescent="0.2">
      <c r="A30" s="14">
        <v>24</v>
      </c>
      <c r="B30" s="14">
        <v>2009</v>
      </c>
      <c r="C30" s="14">
        <v>4</v>
      </c>
      <c r="D30" s="15">
        <v>9520</v>
      </c>
      <c r="E30" s="17">
        <v>6927.125</v>
      </c>
      <c r="F30" s="17">
        <v>1.3743075229622679</v>
      </c>
      <c r="G30" s="17">
        <v>1.3559154473925117</v>
      </c>
      <c r="H30" s="20">
        <v>7021.0867634168499</v>
      </c>
    </row>
    <row r="31" spans="1:8" x14ac:dyDescent="0.2">
      <c r="A31" s="7">
        <v>25</v>
      </c>
      <c r="B31" s="7">
        <v>2010</v>
      </c>
      <c r="C31" s="7">
        <v>1</v>
      </c>
      <c r="D31" s="13">
        <v>7131</v>
      </c>
      <c r="E31" s="16">
        <v>7430.375</v>
      </c>
      <c r="F31" s="16">
        <v>0.95970930134750942</v>
      </c>
      <c r="G31" s="16">
        <v>0.95583211523172085</v>
      </c>
      <c r="H31" s="19">
        <v>7460.5151745411304</v>
      </c>
    </row>
    <row r="32" spans="1:8" x14ac:dyDescent="0.2">
      <c r="A32" s="7">
        <v>26</v>
      </c>
      <c r="B32" s="7">
        <v>2010</v>
      </c>
      <c r="C32" s="7">
        <v>2</v>
      </c>
      <c r="D32" s="13">
        <v>6566</v>
      </c>
      <c r="E32" s="16">
        <v>8122.625</v>
      </c>
      <c r="F32" s="16">
        <v>0.80835936658407848</v>
      </c>
      <c r="G32" s="16">
        <v>0.83684061502129037</v>
      </c>
      <c r="H32" s="19">
        <v>7846.1774944240151</v>
      </c>
    </row>
    <row r="33" spans="1:8" x14ac:dyDescent="0.2">
      <c r="A33" s="7">
        <v>27</v>
      </c>
      <c r="B33" s="7">
        <v>2010</v>
      </c>
      <c r="C33" s="7">
        <v>3</v>
      </c>
      <c r="D33" s="13">
        <v>7560</v>
      </c>
      <c r="E33" s="16"/>
      <c r="F33" s="16"/>
      <c r="G33" s="16">
        <v>0.85141182235447699</v>
      </c>
      <c r="H33" s="19">
        <v>8879.369303439702</v>
      </c>
    </row>
    <row r="34" spans="1:8" x14ac:dyDescent="0.2">
      <c r="A34" s="14">
        <v>28</v>
      </c>
      <c r="B34" s="14">
        <v>2010</v>
      </c>
      <c r="C34" s="14">
        <v>4</v>
      </c>
      <c r="D34" s="15">
        <v>12947</v>
      </c>
      <c r="E34" s="17"/>
      <c r="F34" s="17"/>
      <c r="G34" s="17">
        <v>1.3559154473925117</v>
      </c>
      <c r="H34" s="20">
        <v>9548.530496424155</v>
      </c>
    </row>
    <row r="37" spans="1:8" x14ac:dyDescent="0.2">
      <c r="B37" s="5" t="s">
        <v>78</v>
      </c>
    </row>
    <row r="38" spans="1:8" x14ac:dyDescent="0.2">
      <c r="B38" s="10" t="s">
        <v>103</v>
      </c>
      <c r="C38" s="10" t="s">
        <v>104</v>
      </c>
      <c r="D38" s="10" t="s">
        <v>105</v>
      </c>
      <c r="E38" s="10" t="s">
        <v>106</v>
      </c>
    </row>
    <row r="39" spans="1:8" x14ac:dyDescent="0.2">
      <c r="A39" s="7">
        <v>2004</v>
      </c>
      <c r="B39" s="18"/>
      <c r="C39" s="18"/>
      <c r="D39" s="18">
        <v>0.82312390147136971</v>
      </c>
      <c r="E39" s="18">
        <v>1.3596005513667824</v>
      </c>
      <c r="F39" s="16"/>
    </row>
    <row r="40" spans="1:8" x14ac:dyDescent="0.2">
      <c r="A40" s="7">
        <v>2005</v>
      </c>
      <c r="B40" s="18">
        <v>0.96840754937837925</v>
      </c>
      <c r="C40" s="18">
        <v>0.84768101758472691</v>
      </c>
      <c r="D40" s="18">
        <v>0.85636918822377139</v>
      </c>
      <c r="E40" s="18">
        <v>1.3143487858719647</v>
      </c>
      <c r="F40" s="16"/>
    </row>
    <row r="41" spans="1:8" x14ac:dyDescent="0.2">
      <c r="A41" s="7">
        <v>2006</v>
      </c>
      <c r="B41" s="18">
        <v>0.9618570298074387</v>
      </c>
      <c r="C41" s="18">
        <v>0.83828932542987311</v>
      </c>
      <c r="D41" s="18">
        <v>0.83292715949092877</v>
      </c>
      <c r="E41" s="18">
        <v>1.3488431115435049</v>
      </c>
      <c r="F41" s="16"/>
    </row>
    <row r="42" spans="1:8" x14ac:dyDescent="0.2">
      <c r="A42" s="7">
        <v>2007</v>
      </c>
      <c r="B42" s="18">
        <v>0.95174209840981727</v>
      </c>
      <c r="C42" s="18">
        <v>0.82504288164665518</v>
      </c>
      <c r="D42" s="18">
        <v>0.84754790516401424</v>
      </c>
      <c r="E42" s="18">
        <v>1.3714147550397437</v>
      </c>
      <c r="F42" s="16"/>
    </row>
    <row r="43" spans="1:8" x14ac:dyDescent="0.2">
      <c r="A43" s="7">
        <v>2008</v>
      </c>
      <c r="B43" s="18">
        <v>0.93801395111438779</v>
      </c>
      <c r="C43" s="18">
        <v>0.87142091152815015</v>
      </c>
      <c r="D43" s="18">
        <v>0.87274215831755619</v>
      </c>
      <c r="E43" s="18">
        <v>1.3266053230434351</v>
      </c>
      <c r="F43" s="16"/>
    </row>
    <row r="44" spans="1:8" x14ac:dyDescent="0.2">
      <c r="A44" s="7">
        <v>2009</v>
      </c>
      <c r="B44" s="18">
        <v>0.92680268240089092</v>
      </c>
      <c r="C44" s="18">
        <v>0.80533310246309686</v>
      </c>
      <c r="D44" s="18">
        <v>0.85040967616074914</v>
      </c>
      <c r="E44" s="18">
        <v>1.3743075229622679</v>
      </c>
      <c r="F44" s="16"/>
    </row>
    <row r="45" spans="1:8" x14ac:dyDescent="0.2">
      <c r="A45" s="7">
        <v>2010</v>
      </c>
      <c r="B45" s="18">
        <v>0.95970930134750942</v>
      </c>
      <c r="C45" s="18">
        <v>0.80835936658407848</v>
      </c>
      <c r="D45" s="18"/>
      <c r="E45" s="18"/>
      <c r="F45" s="16"/>
    </row>
    <row r="46" spans="1:8" x14ac:dyDescent="0.2">
      <c r="A46" s="10" t="s">
        <v>79</v>
      </c>
      <c r="B46" s="16">
        <v>0.95108876874307058</v>
      </c>
      <c r="C46" s="16">
        <v>0.83268776753943019</v>
      </c>
      <c r="D46" s="16">
        <v>0.84718666480473159</v>
      </c>
      <c r="E46" s="16">
        <v>1.3491866749712831</v>
      </c>
      <c r="F46" s="16">
        <v>3.9801498760585154</v>
      </c>
    </row>
    <row r="47" spans="1:8" x14ac:dyDescent="0.2">
      <c r="A47" s="10" t="s">
        <v>80</v>
      </c>
      <c r="B47" s="27">
        <v>0.95583211523172085</v>
      </c>
      <c r="C47" s="27">
        <v>0.83684061502129037</v>
      </c>
      <c r="D47" s="27">
        <v>0.85141182235447699</v>
      </c>
      <c r="E47" s="27">
        <v>1.3559154473925117</v>
      </c>
      <c r="F47" s="16">
        <v>4</v>
      </c>
      <c r="G47" s="7" t="s">
        <v>102</v>
      </c>
    </row>
    <row r="73" spans="9:9" x14ac:dyDescent="0.2">
      <c r="I73" s="7" t="s">
        <v>81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showGridLines="0" workbookViewId="0"/>
  </sheetViews>
  <sheetFormatPr defaultRowHeight="12.75" x14ac:dyDescent="0.2"/>
  <cols>
    <col min="2" max="2" width="12.28515625" customWidth="1"/>
    <col min="5" max="5" width="6" customWidth="1"/>
    <col min="6" max="6" width="18" customWidth="1"/>
    <col min="7" max="7" width="4.28515625" customWidth="1"/>
    <col min="8" max="8" width="10.140625" customWidth="1"/>
    <col min="9" max="9" width="15.5703125" customWidth="1"/>
    <col min="10" max="10" width="14.28515625" customWidth="1"/>
    <col min="12" max="12" width="9.140625" customWidth="1"/>
  </cols>
  <sheetData>
    <row r="1" spans="2:13" x14ac:dyDescent="0.2">
      <c r="G1" s="68" t="s">
        <v>101</v>
      </c>
      <c r="H1" s="68"/>
      <c r="I1" s="68"/>
      <c r="J1" s="68"/>
    </row>
    <row r="2" spans="2:13" ht="15.75" x14ac:dyDescent="0.3">
      <c r="B2" s="35" t="s">
        <v>73</v>
      </c>
      <c r="C2" s="35" t="s">
        <v>71</v>
      </c>
      <c r="D2" s="35" t="s">
        <v>97</v>
      </c>
      <c r="F2" s="35" t="s">
        <v>73</v>
      </c>
      <c r="G2" s="35" t="s">
        <v>71</v>
      </c>
      <c r="H2" s="36" t="s">
        <v>82</v>
      </c>
      <c r="I2" s="36" t="s">
        <v>83</v>
      </c>
      <c r="J2" s="36" t="s">
        <v>84</v>
      </c>
    </row>
    <row r="3" spans="2:13" x14ac:dyDescent="0.2">
      <c r="B3" s="29" t="s">
        <v>22</v>
      </c>
      <c r="C3" s="30">
        <v>1</v>
      </c>
      <c r="D3" s="34">
        <v>1530.3489999999999</v>
      </c>
      <c r="F3" s="31" t="s">
        <v>99</v>
      </c>
      <c r="G3" s="32">
        <v>29</v>
      </c>
      <c r="H3" s="6">
        <f t="shared" ref="H3:H6" si="0">117.11+284.58*G3</f>
        <v>8369.93</v>
      </c>
      <c r="I3" s="6">
        <f t="shared" ref="I3:I6" si="1">1966.8-85.227*G3+12.752*G3^2</f>
        <v>10219.649000000001</v>
      </c>
      <c r="J3" s="6">
        <f>1316.5*EXP(0.0686*G3)</f>
        <v>9625.1233911770687</v>
      </c>
    </row>
    <row r="4" spans="2:13" x14ac:dyDescent="0.2">
      <c r="B4" s="29" t="s">
        <v>21</v>
      </c>
      <c r="C4" s="30">
        <v>2</v>
      </c>
      <c r="D4" s="34">
        <v>1387.3409999999999</v>
      </c>
      <c r="F4" s="31" t="s">
        <v>100</v>
      </c>
      <c r="G4" s="32">
        <v>30</v>
      </c>
      <c r="H4" s="6">
        <f t="shared" si="0"/>
        <v>8654.51</v>
      </c>
      <c r="I4" s="6">
        <f t="shared" si="1"/>
        <v>10886.79</v>
      </c>
      <c r="J4" s="6">
        <f>1316.5*EXP(0.0686*G4)</f>
        <v>10308.581461446769</v>
      </c>
    </row>
    <row r="5" spans="2:13" x14ac:dyDescent="0.2">
      <c r="B5" s="29" t="s">
        <v>20</v>
      </c>
      <c r="C5" s="30">
        <v>3</v>
      </c>
      <c r="D5" s="34">
        <v>1462.4749999999999</v>
      </c>
      <c r="F5" s="31" t="s">
        <v>98</v>
      </c>
      <c r="G5" s="32">
        <v>31</v>
      </c>
      <c r="H5" s="6">
        <f t="shared" si="0"/>
        <v>8939.09</v>
      </c>
      <c r="I5" s="6">
        <f t="shared" si="1"/>
        <v>11579.434999999999</v>
      </c>
      <c r="J5" s="6">
        <f>1316.5*EXP(0.0686*G5)</f>
        <v>11040.570331253541</v>
      </c>
    </row>
    <row r="6" spans="2:13" x14ac:dyDescent="0.2">
      <c r="B6" s="29" t="s">
        <v>56</v>
      </c>
      <c r="C6" s="30">
        <v>4</v>
      </c>
      <c r="D6" s="34">
        <v>2540.9589999999998</v>
      </c>
      <c r="F6" s="31" t="s">
        <v>89</v>
      </c>
      <c r="G6" s="32">
        <v>32</v>
      </c>
      <c r="H6" s="6">
        <f t="shared" si="0"/>
        <v>9223.67</v>
      </c>
      <c r="I6" s="6">
        <f t="shared" si="1"/>
        <v>12297.584000000001</v>
      </c>
      <c r="J6" s="6">
        <f>1316.5*EXP(0.0686*G6)</f>
        <v>11824.53606204015</v>
      </c>
    </row>
    <row r="7" spans="2:13" x14ac:dyDescent="0.2">
      <c r="B7" s="29" t="s">
        <v>19</v>
      </c>
      <c r="C7" s="30">
        <v>5</v>
      </c>
      <c r="D7" s="30">
        <v>1902</v>
      </c>
    </row>
    <row r="8" spans="2:13" x14ac:dyDescent="0.2">
      <c r="B8" s="29" t="s">
        <v>18</v>
      </c>
      <c r="C8" s="30">
        <v>6</v>
      </c>
      <c r="D8" s="30">
        <v>1753</v>
      </c>
    </row>
    <row r="9" spans="2:13" x14ac:dyDescent="0.2">
      <c r="B9" s="29" t="s">
        <v>17</v>
      </c>
      <c r="C9" s="30">
        <v>7</v>
      </c>
      <c r="D9" s="30">
        <v>1858</v>
      </c>
      <c r="G9" s="68" t="s">
        <v>107</v>
      </c>
      <c r="H9" s="68"/>
      <c r="I9" s="68"/>
      <c r="J9" s="68"/>
    </row>
    <row r="10" spans="2:13" ht="15" x14ac:dyDescent="0.25">
      <c r="B10" s="29" t="s">
        <v>55</v>
      </c>
      <c r="C10" s="30">
        <v>8</v>
      </c>
      <c r="D10" s="30">
        <v>2977</v>
      </c>
      <c r="F10" s="35" t="s">
        <v>73</v>
      </c>
      <c r="G10" s="35" t="s">
        <v>71</v>
      </c>
      <c r="H10" s="35" t="s">
        <v>82</v>
      </c>
      <c r="I10" s="35" t="s">
        <v>83</v>
      </c>
      <c r="J10" s="35" t="s">
        <v>84</v>
      </c>
      <c r="L10" s="67" t="s">
        <v>87</v>
      </c>
      <c r="M10" s="67"/>
    </row>
    <row r="11" spans="2:13" x14ac:dyDescent="0.2">
      <c r="B11" s="29" t="s">
        <v>16</v>
      </c>
      <c r="C11" s="30">
        <v>9</v>
      </c>
      <c r="D11" s="30">
        <v>2279</v>
      </c>
      <c r="F11" s="31" t="s">
        <v>99</v>
      </c>
      <c r="G11" s="32">
        <v>29</v>
      </c>
      <c r="H11" s="6">
        <f>H3*$M11</f>
        <v>8000.247896241438</v>
      </c>
      <c r="I11" s="6">
        <f>I3*$M11</f>
        <v>9768.2687205957427</v>
      </c>
      <c r="J11" s="6">
        <f>J3*$M11</f>
        <v>9200.0020503550913</v>
      </c>
      <c r="L11" s="53" t="s">
        <v>103</v>
      </c>
      <c r="M11" s="53">
        <v>0.95583211523172085</v>
      </c>
    </row>
    <row r="12" spans="2:13" x14ac:dyDescent="0.2">
      <c r="B12" s="29" t="s">
        <v>15</v>
      </c>
      <c r="C12" s="30">
        <v>10</v>
      </c>
      <c r="D12" s="30">
        <v>2139</v>
      </c>
      <c r="F12" s="31" t="s">
        <v>100</v>
      </c>
      <c r="G12" s="32">
        <v>30</v>
      </c>
      <c r="H12" s="6">
        <f t="shared" ref="H12:I14" si="2">H4*$M12</f>
        <v>7242.4454711079079</v>
      </c>
      <c r="I12" s="6">
        <f t="shared" si="2"/>
        <v>9110.5080392076343</v>
      </c>
      <c r="J12" s="6">
        <f t="shared" ref="J12" si="3">J4*$M12</f>
        <v>8626.6396501941872</v>
      </c>
      <c r="L12" s="53" t="s">
        <v>104</v>
      </c>
      <c r="M12" s="53">
        <v>0.83684061502129037</v>
      </c>
    </row>
    <row r="13" spans="2:13" x14ac:dyDescent="0.2">
      <c r="B13" s="29" t="s">
        <v>14</v>
      </c>
      <c r="C13" s="30">
        <v>11</v>
      </c>
      <c r="D13" s="30">
        <v>2307</v>
      </c>
      <c r="F13" s="31" t="s">
        <v>98</v>
      </c>
      <c r="G13" s="32">
        <v>31</v>
      </c>
      <c r="H13" s="6">
        <f t="shared" si="2"/>
        <v>7610.8469070906822</v>
      </c>
      <c r="I13" s="6">
        <f t="shared" si="2"/>
        <v>9858.8678551852136</v>
      </c>
      <c r="J13" s="6">
        <f t="shared" ref="J13" si="4">J5*$M13</f>
        <v>9400.0721055653485</v>
      </c>
      <c r="L13" s="53" t="s">
        <v>105</v>
      </c>
      <c r="M13" s="53">
        <v>0.85141182235447699</v>
      </c>
    </row>
    <row r="14" spans="2:13" x14ac:dyDescent="0.2">
      <c r="B14" s="29" t="s">
        <v>54</v>
      </c>
      <c r="C14" s="30">
        <v>12</v>
      </c>
      <c r="D14" s="30">
        <v>3986</v>
      </c>
      <c r="F14" s="31" t="s">
        <v>89</v>
      </c>
      <c r="G14" s="32">
        <v>32</v>
      </c>
      <c r="H14" s="6">
        <f t="shared" si="2"/>
        <v>12506.516634650889</v>
      </c>
      <c r="I14" s="6">
        <f t="shared" si="2"/>
        <v>16674.484111206995</v>
      </c>
      <c r="J14" s="6">
        <f t="shared" ref="J14" si="5">J6*$M14</f>
        <v>16033.071104770059</v>
      </c>
      <c r="L14" s="53" t="s">
        <v>106</v>
      </c>
      <c r="M14" s="53">
        <v>1.3559154473925117</v>
      </c>
    </row>
    <row r="15" spans="2:13" x14ac:dyDescent="0.2">
      <c r="B15" s="29" t="s">
        <v>13</v>
      </c>
      <c r="C15" s="30">
        <v>13</v>
      </c>
      <c r="D15" s="30">
        <v>3015</v>
      </c>
    </row>
    <row r="16" spans="2:13" x14ac:dyDescent="0.2">
      <c r="B16" s="29" t="s">
        <v>12</v>
      </c>
      <c r="C16" s="30">
        <v>14</v>
      </c>
      <c r="D16" s="30">
        <v>2886</v>
      </c>
    </row>
    <row r="17" spans="2:4" x14ac:dyDescent="0.2">
      <c r="B17" s="29" t="s">
        <v>11</v>
      </c>
      <c r="C17" s="30">
        <v>15</v>
      </c>
      <c r="D17" s="30">
        <v>3262</v>
      </c>
    </row>
    <row r="18" spans="2:4" x14ac:dyDescent="0.2">
      <c r="B18" s="29" t="s">
        <v>53</v>
      </c>
      <c r="C18" s="30">
        <v>16</v>
      </c>
      <c r="D18" s="30">
        <v>5672</v>
      </c>
    </row>
    <row r="19" spans="2:4" x14ac:dyDescent="0.2">
      <c r="B19" s="29" t="s">
        <v>10</v>
      </c>
      <c r="C19" s="30">
        <v>17</v>
      </c>
      <c r="D19" s="30">
        <v>4135</v>
      </c>
    </row>
    <row r="20" spans="2:4" x14ac:dyDescent="0.2">
      <c r="B20" s="29" t="s">
        <v>9</v>
      </c>
      <c r="C20" s="30">
        <v>18</v>
      </c>
      <c r="D20" s="30">
        <v>4063</v>
      </c>
    </row>
    <row r="21" spans="2:4" x14ac:dyDescent="0.2">
      <c r="B21" s="29" t="s">
        <v>8</v>
      </c>
      <c r="C21" s="30">
        <v>19</v>
      </c>
      <c r="D21" s="30">
        <v>4264</v>
      </c>
    </row>
    <row r="22" spans="2:4" x14ac:dyDescent="0.2">
      <c r="B22" s="29" t="s">
        <v>52</v>
      </c>
      <c r="C22" s="30">
        <v>20</v>
      </c>
      <c r="D22" s="30">
        <v>6704</v>
      </c>
    </row>
    <row r="23" spans="2:4" x14ac:dyDescent="0.2">
      <c r="B23" s="29" t="s">
        <v>7</v>
      </c>
      <c r="C23" s="30">
        <v>21</v>
      </c>
      <c r="D23" s="30">
        <v>4889</v>
      </c>
    </row>
    <row r="24" spans="2:4" x14ac:dyDescent="0.2">
      <c r="B24" s="29" t="s">
        <v>6</v>
      </c>
      <c r="C24" s="30">
        <v>22</v>
      </c>
      <c r="D24" s="30">
        <v>4651</v>
      </c>
    </row>
    <row r="25" spans="2:4" x14ac:dyDescent="0.2">
      <c r="B25" s="29" t="s">
        <v>5</v>
      </c>
      <c r="C25" s="30">
        <v>23</v>
      </c>
      <c r="D25" s="30">
        <v>5449</v>
      </c>
    </row>
    <row r="26" spans="2:4" x14ac:dyDescent="0.2">
      <c r="B26" s="29" t="s">
        <v>51</v>
      </c>
      <c r="C26" s="30">
        <v>24</v>
      </c>
      <c r="D26" s="30">
        <v>9520</v>
      </c>
    </row>
    <row r="27" spans="2:4" x14ac:dyDescent="0.2">
      <c r="B27" s="29" t="s">
        <v>4</v>
      </c>
      <c r="C27" s="30">
        <v>25</v>
      </c>
      <c r="D27" s="30">
        <v>7131</v>
      </c>
    </row>
    <row r="28" spans="2:4" x14ac:dyDescent="0.2">
      <c r="B28" s="29" t="s">
        <v>3</v>
      </c>
      <c r="C28" s="30">
        <v>26</v>
      </c>
      <c r="D28" s="30">
        <v>6566</v>
      </c>
    </row>
    <row r="29" spans="2:4" x14ac:dyDescent="0.2">
      <c r="B29" s="29" t="s">
        <v>2</v>
      </c>
      <c r="C29" s="30">
        <v>27</v>
      </c>
      <c r="D29" s="30">
        <v>7560</v>
      </c>
    </row>
    <row r="30" spans="2:4" x14ac:dyDescent="0.2">
      <c r="B30" s="29" t="s">
        <v>50</v>
      </c>
      <c r="C30" s="30">
        <v>28</v>
      </c>
      <c r="D30" s="30">
        <v>12947</v>
      </c>
    </row>
    <row r="31" spans="2:4" x14ac:dyDescent="0.2">
      <c r="B31" s="31" t="s">
        <v>99</v>
      </c>
      <c r="C31" s="32">
        <v>29</v>
      </c>
      <c r="D31" s="33"/>
    </row>
    <row r="32" spans="2:4" x14ac:dyDescent="0.2">
      <c r="B32" s="31" t="s">
        <v>100</v>
      </c>
      <c r="C32" s="32">
        <v>30</v>
      </c>
      <c r="D32" s="33"/>
    </row>
    <row r="33" spans="2:4" x14ac:dyDescent="0.2">
      <c r="B33" s="31" t="s">
        <v>98</v>
      </c>
      <c r="C33" s="32">
        <v>31</v>
      </c>
      <c r="D33" s="33"/>
    </row>
    <row r="34" spans="2:4" x14ac:dyDescent="0.2">
      <c r="B34" s="31" t="s">
        <v>89</v>
      </c>
      <c r="C34" s="32">
        <v>32</v>
      </c>
      <c r="D34" s="33"/>
    </row>
  </sheetData>
  <sortState ref="A3:B30">
    <sortCondition descending="1" ref="A3:A30"/>
  </sortState>
  <mergeCells count="3">
    <mergeCell ref="G1:J1"/>
    <mergeCell ref="G9:J9"/>
    <mergeCell ref="L10:M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showGridLines="0" workbookViewId="0">
      <selection activeCell="J24" sqref="J24"/>
    </sheetView>
  </sheetViews>
  <sheetFormatPr defaultRowHeight="12.75" x14ac:dyDescent="0.2"/>
  <cols>
    <col min="1" max="1" width="5.42578125" customWidth="1"/>
    <col min="2" max="2" width="6.7109375" customWidth="1"/>
    <col min="3" max="3" width="4.85546875" customWidth="1"/>
    <col min="4" max="4" width="6.5703125" customWidth="1"/>
    <col min="5" max="5" width="7.28515625" customWidth="1"/>
    <col min="6" max="6" width="6.85546875" customWidth="1"/>
    <col min="7" max="7" width="6.42578125" customWidth="1"/>
    <col min="8" max="8" width="6.28515625" customWidth="1"/>
    <col min="9" max="164" width="12.7109375" customWidth="1"/>
  </cols>
  <sheetData>
    <row r="1" spans="2:8" ht="20.25" x14ac:dyDescent="0.3">
      <c r="B1" s="3" t="s">
        <v>96</v>
      </c>
    </row>
    <row r="2" spans="2:8" x14ac:dyDescent="0.2">
      <c r="B2" t="s">
        <v>95</v>
      </c>
    </row>
    <row r="3" spans="2:8" ht="15.75" x14ac:dyDescent="0.3">
      <c r="B3" s="39" t="s">
        <v>72</v>
      </c>
      <c r="C3" s="39" t="s">
        <v>108</v>
      </c>
      <c r="D3" s="28" t="s">
        <v>71</v>
      </c>
      <c r="E3" s="28" t="s">
        <v>97</v>
      </c>
      <c r="H3" s="39"/>
    </row>
    <row r="4" spans="2:8" x14ac:dyDescent="0.2">
      <c r="B4" s="40">
        <v>2004</v>
      </c>
      <c r="C4" s="40">
        <v>1</v>
      </c>
      <c r="D4">
        <v>1</v>
      </c>
      <c r="E4" s="6">
        <v>1530.3489999999999</v>
      </c>
      <c r="H4" s="41"/>
    </row>
    <row r="5" spans="2:8" x14ac:dyDescent="0.2">
      <c r="B5" s="40">
        <v>2004</v>
      </c>
      <c r="C5" s="40">
        <v>2</v>
      </c>
      <c r="D5">
        <v>2</v>
      </c>
      <c r="E5" s="6">
        <v>1387.3409999999999</v>
      </c>
      <c r="H5" s="41"/>
    </row>
    <row r="6" spans="2:8" x14ac:dyDescent="0.2">
      <c r="B6" s="40">
        <v>2004</v>
      </c>
      <c r="C6" s="40">
        <v>3</v>
      </c>
      <c r="D6">
        <v>3</v>
      </c>
      <c r="E6" s="6">
        <v>1462.4749999999999</v>
      </c>
      <c r="H6" s="41"/>
    </row>
    <row r="7" spans="2:8" x14ac:dyDescent="0.2">
      <c r="B7" s="40">
        <v>2004</v>
      </c>
      <c r="C7" s="40">
        <v>4</v>
      </c>
      <c r="D7">
        <v>4</v>
      </c>
      <c r="E7" s="6">
        <v>2540.9589999999998</v>
      </c>
      <c r="H7" s="41"/>
    </row>
    <row r="8" spans="2:8" x14ac:dyDescent="0.2">
      <c r="B8" s="40">
        <v>2005</v>
      </c>
      <c r="C8" s="40">
        <v>1</v>
      </c>
      <c r="D8">
        <v>5</v>
      </c>
      <c r="E8">
        <v>1902</v>
      </c>
      <c r="H8" s="42"/>
    </row>
    <row r="9" spans="2:8" x14ac:dyDescent="0.2">
      <c r="B9" s="40">
        <v>2005</v>
      </c>
      <c r="C9" s="40">
        <v>2</v>
      </c>
      <c r="D9">
        <v>6</v>
      </c>
      <c r="E9">
        <v>1753</v>
      </c>
      <c r="H9" s="42"/>
    </row>
    <row r="10" spans="2:8" x14ac:dyDescent="0.2">
      <c r="B10" s="40">
        <v>2005</v>
      </c>
      <c r="C10" s="40">
        <v>3</v>
      </c>
      <c r="D10">
        <v>7</v>
      </c>
      <c r="E10">
        <v>1858</v>
      </c>
      <c r="H10" s="42"/>
    </row>
    <row r="11" spans="2:8" x14ac:dyDescent="0.2">
      <c r="B11" s="40">
        <v>2005</v>
      </c>
      <c r="C11" s="40">
        <v>4</v>
      </c>
      <c r="D11">
        <v>8</v>
      </c>
      <c r="E11">
        <v>2977</v>
      </c>
      <c r="H11" s="42"/>
    </row>
    <row r="12" spans="2:8" x14ac:dyDescent="0.2">
      <c r="B12" s="40">
        <v>2006</v>
      </c>
      <c r="C12" s="40">
        <v>1</v>
      </c>
      <c r="D12">
        <v>9</v>
      </c>
      <c r="E12">
        <v>2279</v>
      </c>
      <c r="H12" s="42"/>
    </row>
    <row r="13" spans="2:8" x14ac:dyDescent="0.2">
      <c r="B13" s="40">
        <v>2006</v>
      </c>
      <c r="C13" s="40">
        <v>2</v>
      </c>
      <c r="D13">
        <v>10</v>
      </c>
      <c r="E13">
        <v>2139</v>
      </c>
      <c r="H13" s="42"/>
    </row>
    <row r="14" spans="2:8" x14ac:dyDescent="0.2">
      <c r="B14" s="40">
        <v>2006</v>
      </c>
      <c r="C14" s="40">
        <v>3</v>
      </c>
      <c r="D14">
        <v>11</v>
      </c>
      <c r="E14">
        <v>2307</v>
      </c>
      <c r="H14" s="42"/>
    </row>
    <row r="15" spans="2:8" x14ac:dyDescent="0.2">
      <c r="B15" s="40">
        <v>2006</v>
      </c>
      <c r="C15" s="40">
        <v>4</v>
      </c>
      <c r="D15">
        <v>12</v>
      </c>
      <c r="E15">
        <v>3986</v>
      </c>
      <c r="H15" s="42"/>
    </row>
    <row r="16" spans="2:8" x14ac:dyDescent="0.2">
      <c r="B16" s="40">
        <v>2007</v>
      </c>
      <c r="C16" s="40">
        <v>1</v>
      </c>
      <c r="D16">
        <v>13</v>
      </c>
      <c r="E16">
        <v>3015</v>
      </c>
      <c r="H16" s="42"/>
    </row>
    <row r="17" spans="2:8" x14ac:dyDescent="0.2">
      <c r="B17" s="40">
        <v>2007</v>
      </c>
      <c r="C17" s="40">
        <v>2</v>
      </c>
      <c r="D17">
        <v>14</v>
      </c>
      <c r="E17">
        <v>2886</v>
      </c>
      <c r="H17" s="42"/>
    </row>
    <row r="18" spans="2:8" x14ac:dyDescent="0.2">
      <c r="B18" s="40">
        <v>2007</v>
      </c>
      <c r="C18" s="40">
        <v>3</v>
      </c>
      <c r="D18">
        <v>15</v>
      </c>
      <c r="E18">
        <v>3262</v>
      </c>
      <c r="H18" s="42"/>
    </row>
    <row r="19" spans="2:8" x14ac:dyDescent="0.2">
      <c r="B19" s="40">
        <v>2007</v>
      </c>
      <c r="C19" s="40">
        <v>4</v>
      </c>
      <c r="D19">
        <v>16</v>
      </c>
      <c r="E19">
        <v>5672</v>
      </c>
      <c r="H19" s="42"/>
    </row>
    <row r="20" spans="2:8" x14ac:dyDescent="0.2">
      <c r="B20" s="40">
        <v>2008</v>
      </c>
      <c r="C20" s="40">
        <v>1</v>
      </c>
      <c r="D20">
        <v>17</v>
      </c>
      <c r="E20">
        <v>4135</v>
      </c>
      <c r="H20" s="42"/>
    </row>
    <row r="21" spans="2:8" x14ac:dyDescent="0.2">
      <c r="B21" s="40">
        <v>2008</v>
      </c>
      <c r="C21" s="40">
        <v>2</v>
      </c>
      <c r="D21">
        <v>18</v>
      </c>
      <c r="E21">
        <v>4063</v>
      </c>
      <c r="H21" s="42"/>
    </row>
    <row r="22" spans="2:8" x14ac:dyDescent="0.2">
      <c r="B22" s="40">
        <v>2008</v>
      </c>
      <c r="C22" s="40">
        <v>3</v>
      </c>
      <c r="D22">
        <v>19</v>
      </c>
      <c r="E22">
        <v>4264</v>
      </c>
      <c r="H22" s="42"/>
    </row>
    <row r="23" spans="2:8" x14ac:dyDescent="0.2">
      <c r="B23" s="40">
        <v>2008</v>
      </c>
      <c r="C23" s="40">
        <v>4</v>
      </c>
      <c r="D23">
        <v>20</v>
      </c>
      <c r="E23">
        <v>6704</v>
      </c>
      <c r="H23" s="42"/>
    </row>
    <row r="24" spans="2:8" x14ac:dyDescent="0.2">
      <c r="B24" s="40">
        <v>2009</v>
      </c>
      <c r="C24" s="40">
        <v>1</v>
      </c>
      <c r="D24">
        <v>21</v>
      </c>
      <c r="E24">
        <v>4889</v>
      </c>
      <c r="H24" s="42"/>
    </row>
    <row r="25" spans="2:8" x14ac:dyDescent="0.2">
      <c r="B25" s="40">
        <v>2009</v>
      </c>
      <c r="C25" s="40">
        <v>2</v>
      </c>
      <c r="D25">
        <v>22</v>
      </c>
      <c r="E25">
        <v>4651</v>
      </c>
      <c r="H25" s="42"/>
    </row>
    <row r="26" spans="2:8" x14ac:dyDescent="0.2">
      <c r="B26" s="40">
        <v>2009</v>
      </c>
      <c r="C26" s="40">
        <v>3</v>
      </c>
      <c r="D26">
        <v>23</v>
      </c>
      <c r="E26">
        <v>5449</v>
      </c>
      <c r="H26" s="42"/>
    </row>
    <row r="27" spans="2:8" x14ac:dyDescent="0.2">
      <c r="B27" s="40">
        <v>2009</v>
      </c>
      <c r="C27" s="40">
        <v>4</v>
      </c>
      <c r="D27">
        <v>24</v>
      </c>
      <c r="E27">
        <v>9520</v>
      </c>
      <c r="H27" s="42"/>
    </row>
    <row r="28" spans="2:8" x14ac:dyDescent="0.2">
      <c r="B28" s="40">
        <v>2010</v>
      </c>
      <c r="C28" s="40">
        <v>1</v>
      </c>
      <c r="D28">
        <v>25</v>
      </c>
      <c r="E28">
        <v>7131</v>
      </c>
      <c r="H28" s="42"/>
    </row>
    <row r="29" spans="2:8" x14ac:dyDescent="0.2">
      <c r="B29" s="40">
        <v>2010</v>
      </c>
      <c r="C29" s="40">
        <v>2</v>
      </c>
      <c r="D29">
        <v>26</v>
      </c>
      <c r="E29">
        <v>6566</v>
      </c>
      <c r="H29" s="42"/>
    </row>
    <row r="30" spans="2:8" x14ac:dyDescent="0.2">
      <c r="B30" s="40">
        <v>2010</v>
      </c>
      <c r="C30" s="40">
        <v>3</v>
      </c>
      <c r="D30">
        <v>27</v>
      </c>
      <c r="E30">
        <v>7560</v>
      </c>
      <c r="H30" s="42"/>
    </row>
    <row r="31" spans="2:8" x14ac:dyDescent="0.2">
      <c r="B31" s="40">
        <v>2010</v>
      </c>
      <c r="C31" s="40">
        <v>4</v>
      </c>
      <c r="D31">
        <v>28</v>
      </c>
      <c r="E31">
        <v>12947</v>
      </c>
      <c r="H31" s="42"/>
    </row>
    <row r="32" spans="2:8" x14ac:dyDescent="0.2">
      <c r="B32" s="43">
        <v>2011</v>
      </c>
      <c r="C32" s="43">
        <v>1</v>
      </c>
      <c r="D32" s="21">
        <v>29</v>
      </c>
      <c r="E32" s="44"/>
    </row>
    <row r="33" spans="2:5" x14ac:dyDescent="0.2">
      <c r="B33" s="43">
        <v>2011</v>
      </c>
      <c r="C33" s="43">
        <v>2</v>
      </c>
      <c r="D33" s="21">
        <v>30</v>
      </c>
      <c r="E33" s="44"/>
    </row>
    <row r="34" spans="2:5" x14ac:dyDescent="0.2">
      <c r="B34" s="43">
        <v>2011</v>
      </c>
      <c r="C34" s="43">
        <v>3</v>
      </c>
      <c r="D34" s="21">
        <v>31</v>
      </c>
      <c r="E34" s="44"/>
    </row>
    <row r="35" spans="2:5" x14ac:dyDescent="0.2">
      <c r="B35" s="43">
        <v>2011</v>
      </c>
      <c r="C35" s="43">
        <v>4</v>
      </c>
      <c r="D35" s="21">
        <v>32</v>
      </c>
      <c r="E35" s="44"/>
    </row>
  </sheetData>
  <printOptions gridLinesSet="0"/>
  <pageMargins left="0.75" right="0.75" top="1" bottom="1" header="0.5" footer="0.5"/>
  <pageSetup fitToWidth="0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"/>
  <sheetViews>
    <sheetView workbookViewId="0"/>
  </sheetViews>
  <sheetFormatPr defaultRowHeight="12.75" x14ac:dyDescent="0.2"/>
  <cols>
    <col min="1" max="1" width="50.7109375" customWidth="1"/>
    <col min="2" max="2" width="19.140625" customWidth="1"/>
    <col min="3" max="188" width="12.7109375" customWidth="1"/>
  </cols>
  <sheetData>
    <row r="1" spans="1:30" ht="20.25" x14ac:dyDescent="0.3">
      <c r="A1" s="3" t="s">
        <v>0</v>
      </c>
      <c r="B1" s="45" t="s">
        <v>109</v>
      </c>
    </row>
    <row r="3" spans="1:30" x14ac:dyDescent="0.2">
      <c r="A3" s="1" t="s">
        <v>1</v>
      </c>
      <c r="B3" s="1" t="s">
        <v>50</v>
      </c>
      <c r="C3" s="1" t="s">
        <v>2</v>
      </c>
      <c r="D3" s="1" t="s">
        <v>3</v>
      </c>
      <c r="E3" s="1" t="s">
        <v>4</v>
      </c>
      <c r="F3" s="1" t="s">
        <v>51</v>
      </c>
      <c r="G3" s="1" t="s">
        <v>5</v>
      </c>
      <c r="H3" s="1" t="s">
        <v>6</v>
      </c>
      <c r="I3" s="1" t="s">
        <v>7</v>
      </c>
      <c r="J3" s="1" t="s">
        <v>52</v>
      </c>
      <c r="K3" s="1" t="s">
        <v>8</v>
      </c>
      <c r="L3" s="1" t="s">
        <v>9</v>
      </c>
      <c r="M3" s="1" t="s">
        <v>10</v>
      </c>
      <c r="N3" s="1" t="s">
        <v>53</v>
      </c>
      <c r="O3" s="1" t="s">
        <v>11</v>
      </c>
      <c r="P3" s="1" t="s">
        <v>12</v>
      </c>
      <c r="Q3" s="1" t="s">
        <v>13</v>
      </c>
      <c r="R3" s="1" t="s">
        <v>54</v>
      </c>
      <c r="S3" s="1" t="s">
        <v>14</v>
      </c>
      <c r="T3" s="1" t="s">
        <v>15</v>
      </c>
      <c r="U3" s="1" t="s">
        <v>16</v>
      </c>
      <c r="V3" s="1" t="s">
        <v>55</v>
      </c>
      <c r="W3" s="1" t="s">
        <v>17</v>
      </c>
      <c r="X3" s="1" t="s">
        <v>18</v>
      </c>
      <c r="Y3" s="1" t="s">
        <v>19</v>
      </c>
      <c r="Z3" s="1" t="s">
        <v>56</v>
      </c>
      <c r="AA3" s="1" t="s">
        <v>20</v>
      </c>
      <c r="AB3" s="1" t="s">
        <v>21</v>
      </c>
      <c r="AC3" s="1" t="s">
        <v>22</v>
      </c>
      <c r="AD3" s="1"/>
    </row>
    <row r="4" spans="1:30" x14ac:dyDescent="0.2">
      <c r="A4" s="1"/>
      <c r="B4" s="1"/>
      <c r="C4" s="1" t="s">
        <v>23</v>
      </c>
      <c r="D4" s="1" t="s">
        <v>24</v>
      </c>
      <c r="E4" s="1" t="s">
        <v>25</v>
      </c>
      <c r="F4" s="1"/>
      <c r="G4" s="1" t="s">
        <v>23</v>
      </c>
      <c r="H4" s="1" t="s">
        <v>24</v>
      </c>
      <c r="I4" s="1" t="s">
        <v>25</v>
      </c>
      <c r="J4" s="1"/>
      <c r="K4" s="1" t="s">
        <v>23</v>
      </c>
      <c r="L4" s="1" t="s">
        <v>24</v>
      </c>
      <c r="M4" s="1" t="s">
        <v>25</v>
      </c>
      <c r="N4" s="1"/>
      <c r="O4" s="1" t="s">
        <v>23</v>
      </c>
      <c r="P4" s="1" t="s">
        <v>24</v>
      </c>
      <c r="Q4" s="1" t="s">
        <v>25</v>
      </c>
      <c r="R4" s="1"/>
      <c r="S4" s="1" t="s">
        <v>23</v>
      </c>
      <c r="T4" s="1" t="s">
        <v>24</v>
      </c>
      <c r="U4" s="1" t="s">
        <v>25</v>
      </c>
      <c r="V4" s="1"/>
      <c r="W4" s="1" t="s">
        <v>23</v>
      </c>
      <c r="X4" s="1" t="s">
        <v>24</v>
      </c>
      <c r="Y4" s="1" t="s">
        <v>25</v>
      </c>
      <c r="Z4" s="1"/>
      <c r="AA4" s="1" t="s">
        <v>23</v>
      </c>
      <c r="AB4" s="1" t="s">
        <v>24</v>
      </c>
      <c r="AC4" s="1" t="s">
        <v>25</v>
      </c>
      <c r="AD4" s="1"/>
    </row>
    <row r="5" spans="1:30" x14ac:dyDescent="0.2">
      <c r="A5" s="1" t="s">
        <v>26</v>
      </c>
      <c r="B5" s="1" t="s">
        <v>27</v>
      </c>
      <c r="C5" s="1" t="s">
        <v>27</v>
      </c>
      <c r="D5" s="1" t="s">
        <v>27</v>
      </c>
      <c r="E5" s="1" t="s">
        <v>27</v>
      </c>
      <c r="F5" s="1" t="s">
        <v>27</v>
      </c>
      <c r="G5" s="1" t="s">
        <v>27</v>
      </c>
      <c r="H5" s="1" t="s">
        <v>27</v>
      </c>
      <c r="I5" s="1" t="s">
        <v>27</v>
      </c>
      <c r="J5" s="1" t="s">
        <v>27</v>
      </c>
      <c r="K5" s="1" t="s">
        <v>27</v>
      </c>
      <c r="L5" s="1" t="s">
        <v>27</v>
      </c>
      <c r="M5" s="1" t="s">
        <v>27</v>
      </c>
      <c r="N5" s="1" t="s">
        <v>27</v>
      </c>
      <c r="O5" s="1" t="s">
        <v>27</v>
      </c>
      <c r="P5" s="1" t="s">
        <v>27</v>
      </c>
      <c r="Q5" s="1" t="s">
        <v>27</v>
      </c>
      <c r="R5" s="1" t="s">
        <v>27</v>
      </c>
      <c r="S5" s="1" t="s">
        <v>27</v>
      </c>
      <c r="T5" s="1" t="s">
        <v>27</v>
      </c>
      <c r="U5" s="1" t="s">
        <v>27</v>
      </c>
      <c r="V5" s="1" t="s">
        <v>27</v>
      </c>
      <c r="W5" s="1" t="s">
        <v>27</v>
      </c>
      <c r="X5" s="1" t="s">
        <v>27</v>
      </c>
      <c r="Y5" s="1" t="s">
        <v>27</v>
      </c>
      <c r="Z5" s="1" t="s">
        <v>27</v>
      </c>
      <c r="AA5" s="1" t="s">
        <v>27</v>
      </c>
      <c r="AB5" s="1" t="s">
        <v>27</v>
      </c>
      <c r="AC5" s="1" t="s">
        <v>27</v>
      </c>
      <c r="AD5" s="1"/>
    </row>
    <row r="6" spans="1:30" x14ac:dyDescent="0.2">
      <c r="A6" s="2" t="s">
        <v>28</v>
      </c>
      <c r="B6" s="2" t="s">
        <v>57</v>
      </c>
      <c r="C6" s="2" t="s">
        <v>29</v>
      </c>
      <c r="D6" s="2" t="s">
        <v>30</v>
      </c>
      <c r="E6" s="2" t="s">
        <v>31</v>
      </c>
      <c r="F6" s="2" t="s">
        <v>58</v>
      </c>
      <c r="G6" s="2" t="s">
        <v>32</v>
      </c>
      <c r="H6" s="2" t="s">
        <v>33</v>
      </c>
      <c r="I6" s="2" t="s">
        <v>34</v>
      </c>
      <c r="J6" s="2" t="s">
        <v>59</v>
      </c>
      <c r="K6" s="2" t="s">
        <v>35</v>
      </c>
      <c r="L6" s="2" t="s">
        <v>36</v>
      </c>
      <c r="M6" s="2" t="s">
        <v>37</v>
      </c>
      <c r="N6" s="2" t="s">
        <v>60</v>
      </c>
      <c r="O6" s="2" t="s">
        <v>38</v>
      </c>
      <c r="P6" s="2" t="s">
        <v>39</v>
      </c>
      <c r="Q6" s="2" t="s">
        <v>40</v>
      </c>
      <c r="R6" s="2" t="s">
        <v>61</v>
      </c>
      <c r="S6" s="2" t="s">
        <v>41</v>
      </c>
      <c r="T6" s="2" t="s">
        <v>42</v>
      </c>
      <c r="U6" s="2" t="s">
        <v>43</v>
      </c>
      <c r="V6" s="2" t="s">
        <v>62</v>
      </c>
      <c r="W6" s="2" t="s">
        <v>44</v>
      </c>
      <c r="X6" s="2" t="s">
        <v>45</v>
      </c>
      <c r="Y6" s="2" t="s">
        <v>46</v>
      </c>
      <c r="Z6" s="2" t="s">
        <v>63</v>
      </c>
      <c r="AA6" s="2" t="s">
        <v>47</v>
      </c>
      <c r="AB6" s="2" t="s">
        <v>48</v>
      </c>
      <c r="AC6" s="2" t="s">
        <v>49</v>
      </c>
      <c r="AD6" s="2"/>
    </row>
    <row r="7" spans="1:30" x14ac:dyDescent="0.2">
      <c r="B7" s="2">
        <f>VALUE(B6)</f>
        <v>34204000</v>
      </c>
      <c r="C7" s="2">
        <f>VALUE(C6)</f>
        <v>7560000</v>
      </c>
      <c r="D7" s="2">
        <f t="shared" ref="D7:F7" si="0">VALUE(D6)</f>
        <v>6566000</v>
      </c>
      <c r="E7" s="2">
        <f t="shared" si="0"/>
        <v>7131000</v>
      </c>
      <c r="F7" s="2">
        <f t="shared" si="0"/>
        <v>24509000</v>
      </c>
      <c r="G7" s="2">
        <f t="shared" ref="G7" si="1">VALUE(G6)</f>
        <v>5449000</v>
      </c>
      <c r="H7" s="2">
        <f t="shared" ref="H7" si="2">VALUE(H6)</f>
        <v>4651000</v>
      </c>
      <c r="I7" s="2">
        <f t="shared" ref="I7" si="3">VALUE(I6)</f>
        <v>4889000</v>
      </c>
      <c r="J7" s="2">
        <f t="shared" ref="J7" si="4">VALUE(J6)</f>
        <v>19166000</v>
      </c>
      <c r="K7" s="2">
        <f t="shared" ref="K7" si="5">VALUE(K6)</f>
        <v>4264000</v>
      </c>
      <c r="L7" s="2">
        <f t="shared" ref="L7" si="6">VALUE(L6)</f>
        <v>4063000</v>
      </c>
      <c r="M7" s="2">
        <f t="shared" ref="M7" si="7">VALUE(M6)</f>
        <v>4135000</v>
      </c>
      <c r="N7" s="2">
        <f t="shared" ref="N7" si="8">VALUE(N6)</f>
        <v>14835000</v>
      </c>
      <c r="O7" s="2">
        <f t="shared" ref="O7" si="9">VALUE(O6)</f>
        <v>3262000</v>
      </c>
      <c r="P7" s="2">
        <f t="shared" ref="P7" si="10">VALUE(P6)</f>
        <v>2886000</v>
      </c>
      <c r="Q7" s="2">
        <f t="shared" ref="Q7" si="11">VALUE(Q6)</f>
        <v>3015000</v>
      </c>
      <c r="R7" s="2">
        <f t="shared" ref="R7" si="12">VALUE(R6)</f>
        <v>10711000</v>
      </c>
      <c r="S7" s="2">
        <f t="shared" ref="S7" si="13">VALUE(S6)</f>
        <v>2307000</v>
      </c>
      <c r="T7" s="2">
        <f t="shared" ref="T7" si="14">VALUE(T6)</f>
        <v>2139000</v>
      </c>
      <c r="U7" s="2">
        <f t="shared" ref="U7" si="15">VALUE(U6)</f>
        <v>2279000</v>
      </c>
      <c r="V7" s="2">
        <f t="shared" ref="V7" si="16">VALUE(V6)</f>
        <v>8490000</v>
      </c>
      <c r="W7" s="2">
        <f t="shared" ref="W7" si="17">VALUE(W6)</f>
        <v>1858000</v>
      </c>
      <c r="X7" s="2">
        <f t="shared" ref="X7" si="18">VALUE(X6)</f>
        <v>1753000</v>
      </c>
      <c r="Y7" s="2">
        <f t="shared" ref="Y7" si="19">VALUE(Y6)</f>
        <v>1902000</v>
      </c>
      <c r="Z7" s="2">
        <f t="shared" ref="Z7" si="20">VALUE(Z6)</f>
        <v>6921124</v>
      </c>
      <c r="AA7" s="2">
        <f t="shared" ref="AA7" si="21">VALUE(AA6)</f>
        <v>1462475</v>
      </c>
      <c r="AB7" s="2">
        <f t="shared" ref="AB7" si="22">VALUE(AB6)</f>
        <v>1387341</v>
      </c>
      <c r="AC7" s="2">
        <f t="shared" ref="AC7" si="23">VALUE(AC6)</f>
        <v>1530349</v>
      </c>
    </row>
    <row r="8" spans="1:30" x14ac:dyDescent="0.2">
      <c r="B8" s="2">
        <f>B7/1000</f>
        <v>34204</v>
      </c>
      <c r="C8" s="2">
        <f>C7/1000</f>
        <v>7560</v>
      </c>
      <c r="D8" s="2">
        <f t="shared" ref="D8:F8" si="24">D7/1000</f>
        <v>6566</v>
      </c>
      <c r="E8" s="2">
        <f t="shared" si="24"/>
        <v>7131</v>
      </c>
      <c r="F8" s="2">
        <f t="shared" si="24"/>
        <v>24509</v>
      </c>
      <c r="G8" s="2">
        <f t="shared" ref="G8" si="25">G7/1000</f>
        <v>5449</v>
      </c>
      <c r="H8" s="2">
        <f t="shared" ref="H8" si="26">H7/1000</f>
        <v>4651</v>
      </c>
      <c r="I8" s="2">
        <f t="shared" ref="I8" si="27">I7/1000</f>
        <v>4889</v>
      </c>
      <c r="J8" s="2">
        <f t="shared" ref="J8" si="28">J7/1000</f>
        <v>19166</v>
      </c>
      <c r="K8" s="2">
        <f t="shared" ref="K8" si="29">K7/1000</f>
        <v>4264</v>
      </c>
      <c r="L8" s="2">
        <f t="shared" ref="L8" si="30">L7/1000</f>
        <v>4063</v>
      </c>
      <c r="M8" s="2">
        <f t="shared" ref="M8" si="31">M7/1000</f>
        <v>4135</v>
      </c>
      <c r="N8" s="2">
        <f t="shared" ref="N8" si="32">N7/1000</f>
        <v>14835</v>
      </c>
      <c r="O8" s="2">
        <f t="shared" ref="O8" si="33">O7/1000</f>
        <v>3262</v>
      </c>
      <c r="P8" s="2">
        <f t="shared" ref="P8" si="34">P7/1000</f>
        <v>2886</v>
      </c>
      <c r="Q8" s="2">
        <f t="shared" ref="Q8" si="35">Q7/1000</f>
        <v>3015</v>
      </c>
      <c r="R8" s="2">
        <f t="shared" ref="R8" si="36">R7/1000</f>
        <v>10711</v>
      </c>
      <c r="S8" s="2">
        <f t="shared" ref="S8" si="37">S7/1000</f>
        <v>2307</v>
      </c>
      <c r="T8" s="2">
        <f t="shared" ref="T8" si="38">T7/1000</f>
        <v>2139</v>
      </c>
      <c r="U8" s="2">
        <f t="shared" ref="U8" si="39">U7/1000</f>
        <v>2279</v>
      </c>
      <c r="V8" s="2">
        <f t="shared" ref="V8" si="40">V7/1000</f>
        <v>8490</v>
      </c>
      <c r="W8" s="2">
        <f t="shared" ref="W8" si="41">W7/1000</f>
        <v>1858</v>
      </c>
      <c r="X8" s="2">
        <f t="shared" ref="X8" si="42">X7/1000</f>
        <v>1753</v>
      </c>
      <c r="Y8" s="2">
        <f t="shared" ref="Y8" si="43">Y7/1000</f>
        <v>1902</v>
      </c>
      <c r="Z8" s="2">
        <f t="shared" ref="Z8" si="44">Z7/1000</f>
        <v>6921.1239999999998</v>
      </c>
      <c r="AA8" s="2">
        <f t="shared" ref="AA8" si="45">AA7/1000</f>
        <v>1462.4749999999999</v>
      </c>
      <c r="AB8" s="2">
        <f t="shared" ref="AB8" si="46">AB7/1000</f>
        <v>1387.3409999999999</v>
      </c>
      <c r="AC8" s="2">
        <f t="shared" ref="AC8" si="47">AC7/1000</f>
        <v>1530.3489999999999</v>
      </c>
    </row>
    <row r="11" spans="1:30" x14ac:dyDescent="0.2">
      <c r="A11" s="1" t="s">
        <v>1</v>
      </c>
      <c r="B11" s="1" t="s">
        <v>50</v>
      </c>
      <c r="C11" s="1" t="s">
        <v>51</v>
      </c>
      <c r="D11" s="1" t="s">
        <v>52</v>
      </c>
      <c r="E11" s="1" t="s">
        <v>53</v>
      </c>
      <c r="F11" s="1" t="s">
        <v>54</v>
      </c>
      <c r="G11" s="1" t="s">
        <v>55</v>
      </c>
      <c r="H11" s="1" t="s">
        <v>56</v>
      </c>
    </row>
    <row r="12" spans="1:30" x14ac:dyDescent="0.2">
      <c r="A12" s="1"/>
      <c r="B12" s="1"/>
      <c r="C12" s="1"/>
      <c r="D12" s="1"/>
      <c r="E12" s="1"/>
      <c r="F12" s="1"/>
      <c r="G12" s="1"/>
      <c r="H12" s="1"/>
    </row>
    <row r="13" spans="1:30" x14ac:dyDescent="0.2">
      <c r="A13" s="1" t="s">
        <v>26</v>
      </c>
      <c r="B13" s="1" t="s">
        <v>27</v>
      </c>
      <c r="C13" s="1" t="s">
        <v>27</v>
      </c>
      <c r="D13" s="1" t="s">
        <v>27</v>
      </c>
      <c r="E13" s="1" t="s">
        <v>27</v>
      </c>
      <c r="F13" s="1" t="s">
        <v>27</v>
      </c>
      <c r="G13" s="1" t="s">
        <v>27</v>
      </c>
      <c r="H13" s="1" t="s">
        <v>27</v>
      </c>
    </row>
    <row r="14" spans="1:30" x14ac:dyDescent="0.2">
      <c r="A14" s="2" t="s">
        <v>28</v>
      </c>
      <c r="B14" s="2" t="s">
        <v>57</v>
      </c>
      <c r="C14" s="2" t="s">
        <v>58</v>
      </c>
      <c r="D14" s="2" t="s">
        <v>59</v>
      </c>
      <c r="E14" s="2" t="s">
        <v>60</v>
      </c>
      <c r="F14" s="2" t="s">
        <v>61</v>
      </c>
      <c r="G14" s="2" t="s">
        <v>62</v>
      </c>
      <c r="H14" s="2" t="s">
        <v>63</v>
      </c>
    </row>
    <row r="15" spans="1:30" x14ac:dyDescent="0.2">
      <c r="A15" s="2"/>
      <c r="B15" s="2">
        <f>VALUE(B14)</f>
        <v>34204000</v>
      </c>
      <c r="C15" s="2">
        <f t="shared" ref="C15:H15" si="48">VALUE(C14)</f>
        <v>24509000</v>
      </c>
      <c r="D15" s="2">
        <f t="shared" si="48"/>
        <v>19166000</v>
      </c>
      <c r="E15" s="2">
        <f t="shared" si="48"/>
        <v>14835000</v>
      </c>
      <c r="F15" s="2">
        <f t="shared" si="48"/>
        <v>10711000</v>
      </c>
      <c r="G15" s="2">
        <f t="shared" si="48"/>
        <v>8490000</v>
      </c>
      <c r="H15" s="2">
        <f t="shared" si="48"/>
        <v>6921124</v>
      </c>
    </row>
    <row r="16" spans="1:30" x14ac:dyDescent="0.2">
      <c r="A16" s="2"/>
      <c r="B16" s="2">
        <f>B15/1000</f>
        <v>34204</v>
      </c>
      <c r="C16" s="2">
        <f t="shared" ref="C16:H16" si="49">C15/1000</f>
        <v>24509</v>
      </c>
      <c r="D16" s="2">
        <f t="shared" si="49"/>
        <v>19166</v>
      </c>
      <c r="E16" s="2">
        <f t="shared" si="49"/>
        <v>14835</v>
      </c>
      <c r="F16" s="2">
        <f t="shared" si="49"/>
        <v>10711</v>
      </c>
      <c r="G16" s="2">
        <f t="shared" si="49"/>
        <v>8490</v>
      </c>
      <c r="H16" s="4">
        <f t="shared" si="49"/>
        <v>6921.1239999999998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"/>
  <sheetViews>
    <sheetView workbookViewId="0">
      <selection activeCell="E30" sqref="E30"/>
    </sheetView>
  </sheetViews>
  <sheetFormatPr defaultRowHeight="12.75" x14ac:dyDescent="0.2"/>
  <cols>
    <col min="1" max="1" width="50.7109375" customWidth="1"/>
    <col min="2" max="2" width="19.140625" customWidth="1"/>
    <col min="3" max="188" width="12.7109375" customWidth="1"/>
  </cols>
  <sheetData>
    <row r="1" spans="1:30" ht="20.25" x14ac:dyDescent="0.3">
      <c r="A1" s="3" t="s">
        <v>0</v>
      </c>
      <c r="B1" s="45" t="s">
        <v>109</v>
      </c>
    </row>
    <row r="2" spans="1:30" x14ac:dyDescent="0.2">
      <c r="A2" s="2" t="s">
        <v>28</v>
      </c>
    </row>
    <row r="3" spans="1:30" x14ac:dyDescent="0.2">
      <c r="A3" s="1" t="s">
        <v>1</v>
      </c>
      <c r="B3" s="1" t="s">
        <v>50</v>
      </c>
      <c r="C3" s="1" t="s">
        <v>2</v>
      </c>
      <c r="D3" s="1" t="s">
        <v>3</v>
      </c>
      <c r="E3" s="1" t="s">
        <v>4</v>
      </c>
      <c r="F3" s="1" t="s">
        <v>51</v>
      </c>
      <c r="G3" s="1" t="s">
        <v>5</v>
      </c>
      <c r="H3" s="1" t="s">
        <v>6</v>
      </c>
      <c r="I3" s="1" t="s">
        <v>7</v>
      </c>
      <c r="J3" s="1" t="s">
        <v>52</v>
      </c>
      <c r="K3" s="1" t="s">
        <v>8</v>
      </c>
      <c r="L3" s="1" t="s">
        <v>9</v>
      </c>
      <c r="M3" s="1" t="s">
        <v>10</v>
      </c>
      <c r="N3" s="1" t="s">
        <v>53</v>
      </c>
      <c r="O3" s="1" t="s">
        <v>11</v>
      </c>
      <c r="P3" s="1" t="s">
        <v>12</v>
      </c>
      <c r="Q3" s="1" t="s">
        <v>13</v>
      </c>
      <c r="R3" s="1" t="s">
        <v>54</v>
      </c>
      <c r="S3" s="1" t="s">
        <v>14</v>
      </c>
      <c r="T3" s="1" t="s">
        <v>15</v>
      </c>
      <c r="U3" s="1" t="s">
        <v>16</v>
      </c>
      <c r="V3" s="1" t="s">
        <v>55</v>
      </c>
      <c r="W3" s="1" t="s">
        <v>17</v>
      </c>
      <c r="X3" s="1" t="s">
        <v>18</v>
      </c>
      <c r="Y3" s="1" t="s">
        <v>19</v>
      </c>
      <c r="Z3" s="1" t="s">
        <v>56</v>
      </c>
      <c r="AA3" s="1" t="s">
        <v>20</v>
      </c>
      <c r="AB3" s="1" t="s">
        <v>21</v>
      </c>
      <c r="AC3" s="1" t="s">
        <v>22</v>
      </c>
      <c r="AD3" s="1"/>
    </row>
    <row r="4" spans="1:30" x14ac:dyDescent="0.2">
      <c r="A4" s="5" t="s">
        <v>64</v>
      </c>
      <c r="B4" s="2">
        <v>12947</v>
      </c>
      <c r="C4" s="2">
        <v>7560</v>
      </c>
      <c r="D4" s="2">
        <v>6566</v>
      </c>
      <c r="E4" s="2">
        <v>7131</v>
      </c>
      <c r="F4" s="2">
        <v>9520</v>
      </c>
      <c r="G4" s="2">
        <v>5449</v>
      </c>
      <c r="H4" s="2">
        <v>4651</v>
      </c>
      <c r="I4" s="2">
        <v>4889</v>
      </c>
      <c r="J4" s="2">
        <v>6704</v>
      </c>
      <c r="K4" s="2">
        <v>4264</v>
      </c>
      <c r="L4" s="2">
        <v>4063</v>
      </c>
      <c r="M4" s="2">
        <v>4135</v>
      </c>
      <c r="N4" s="2">
        <v>5672</v>
      </c>
      <c r="O4" s="2">
        <v>3262</v>
      </c>
      <c r="P4" s="2">
        <v>2886</v>
      </c>
      <c r="Q4" s="2">
        <v>3015</v>
      </c>
      <c r="R4" s="2">
        <v>3986</v>
      </c>
      <c r="S4" s="2">
        <v>2307</v>
      </c>
      <c r="T4" s="2">
        <v>2139</v>
      </c>
      <c r="U4" s="2">
        <v>2279</v>
      </c>
      <c r="V4" s="2">
        <v>2977</v>
      </c>
      <c r="W4" s="2">
        <v>1858</v>
      </c>
      <c r="X4" s="2">
        <v>1753</v>
      </c>
      <c r="Y4" s="2">
        <v>1902</v>
      </c>
      <c r="Z4" s="2">
        <v>2540.9589999999998</v>
      </c>
      <c r="AA4" s="2">
        <v>1462.4749999999999</v>
      </c>
      <c r="AB4" s="2">
        <v>1387.3409999999999</v>
      </c>
      <c r="AC4" s="2">
        <v>1530.3489999999999</v>
      </c>
    </row>
  </sheetData>
  <printOptions gridLines="1" gridLinesSet="0"/>
  <pageMargins left="0.75" right="0.75" top="1" bottom="1" header="0.5" footer="0.5"/>
  <pageSetup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"/>
  <sheetViews>
    <sheetView workbookViewId="0"/>
  </sheetViews>
  <sheetFormatPr defaultRowHeight="12.75" x14ac:dyDescent="0.2"/>
  <cols>
    <col min="1" max="1" width="50.7109375" customWidth="1"/>
    <col min="2" max="201" width="12.7109375" customWidth="1"/>
  </cols>
  <sheetData>
    <row r="1" spans="1:21" ht="20.25" x14ac:dyDescent="0.3">
      <c r="A1" s="64" t="s">
        <v>0</v>
      </c>
    </row>
    <row r="3" spans="1:21" x14ac:dyDescent="0.2">
      <c r="A3" s="63" t="s">
        <v>468</v>
      </c>
    </row>
    <row r="6" spans="1:21" x14ac:dyDescent="0.2">
      <c r="A6" s="62" t="s">
        <v>467</v>
      </c>
    </row>
    <row r="7" spans="1:21" x14ac:dyDescent="0.2">
      <c r="A7" s="60" t="s">
        <v>1</v>
      </c>
      <c r="B7" s="61" t="s">
        <v>89</v>
      </c>
      <c r="C7" s="60"/>
      <c r="D7" s="61" t="s">
        <v>50</v>
      </c>
      <c r="E7" s="60"/>
      <c r="F7" s="61" t="s">
        <v>51</v>
      </c>
      <c r="G7" s="60"/>
      <c r="H7" s="61" t="s">
        <v>52</v>
      </c>
      <c r="I7" s="60"/>
      <c r="J7" s="61" t="s">
        <v>53</v>
      </c>
      <c r="K7" s="60"/>
      <c r="L7" s="61" t="s">
        <v>54</v>
      </c>
      <c r="M7" s="60"/>
      <c r="N7" s="61" t="s">
        <v>55</v>
      </c>
      <c r="O7" s="60"/>
      <c r="P7" s="61" t="s">
        <v>56</v>
      </c>
      <c r="Q7" s="60"/>
      <c r="R7" s="61" t="s">
        <v>466</v>
      </c>
      <c r="S7" s="60"/>
      <c r="T7" s="61" t="s">
        <v>465</v>
      </c>
      <c r="U7" s="60"/>
    </row>
    <row r="8" spans="1:21" x14ac:dyDescent="0.2">
      <c r="A8" s="60" t="s">
        <v>464</v>
      </c>
      <c r="B8" s="61" t="s">
        <v>463</v>
      </c>
      <c r="C8" s="60"/>
      <c r="D8" s="61" t="s">
        <v>463</v>
      </c>
      <c r="E8" s="60"/>
      <c r="F8" s="61" t="s">
        <v>463</v>
      </c>
      <c r="G8" s="60"/>
      <c r="H8" s="61" t="s">
        <v>463</v>
      </c>
      <c r="I8" s="60"/>
      <c r="J8" s="61" t="s">
        <v>463</v>
      </c>
      <c r="K8" s="60"/>
      <c r="L8" s="61" t="s">
        <v>463</v>
      </c>
      <c r="M8" s="60"/>
      <c r="N8" s="61" t="s">
        <v>463</v>
      </c>
      <c r="O8" s="60"/>
      <c r="P8" s="61" t="s">
        <v>463</v>
      </c>
      <c r="Q8" s="60"/>
      <c r="R8" s="61" t="s">
        <v>463</v>
      </c>
      <c r="S8" s="60"/>
      <c r="T8" s="61" t="s">
        <v>463</v>
      </c>
      <c r="U8" s="60"/>
    </row>
    <row r="9" spans="1:21" ht="25.5" x14ac:dyDescent="0.2">
      <c r="A9" s="60" t="s">
        <v>462</v>
      </c>
      <c r="B9" s="61" t="s">
        <v>461</v>
      </c>
      <c r="C9" s="60"/>
      <c r="D9" s="61" t="s">
        <v>461</v>
      </c>
      <c r="E9" s="60"/>
      <c r="F9" s="61" t="s">
        <v>461</v>
      </c>
      <c r="G9" s="60"/>
      <c r="H9" s="61" t="s">
        <v>461</v>
      </c>
      <c r="I9" s="60"/>
      <c r="J9" s="61" t="s">
        <v>461</v>
      </c>
      <c r="K9" s="60"/>
      <c r="L9" s="61" t="s">
        <v>461</v>
      </c>
      <c r="M9" s="60"/>
      <c r="N9" s="61" t="s">
        <v>461</v>
      </c>
      <c r="O9" s="60"/>
      <c r="P9" s="61" t="s">
        <v>461</v>
      </c>
      <c r="Q9" s="60"/>
      <c r="R9" s="61" t="s">
        <v>461</v>
      </c>
      <c r="S9" s="60"/>
      <c r="T9" s="61" t="s">
        <v>461</v>
      </c>
      <c r="U9" s="60"/>
    </row>
    <row r="10" spans="1:21" x14ac:dyDescent="0.2">
      <c r="A10" s="60" t="s">
        <v>460</v>
      </c>
      <c r="B10" s="61" t="s">
        <v>459</v>
      </c>
      <c r="C10" s="60"/>
      <c r="D10" s="61" t="s">
        <v>459</v>
      </c>
      <c r="E10" s="60"/>
      <c r="F10" s="61" t="s">
        <v>459</v>
      </c>
      <c r="G10" s="60"/>
      <c r="H10" s="61" t="s">
        <v>459</v>
      </c>
      <c r="I10" s="60"/>
      <c r="J10" s="61" t="s">
        <v>459</v>
      </c>
      <c r="K10" s="60"/>
      <c r="L10" s="61" t="s">
        <v>459</v>
      </c>
      <c r="M10" s="60"/>
      <c r="N10" s="61" t="s">
        <v>459</v>
      </c>
      <c r="O10" s="60"/>
      <c r="P10" s="61" t="s">
        <v>459</v>
      </c>
      <c r="Q10" s="60"/>
      <c r="R10" s="61" t="s">
        <v>459</v>
      </c>
      <c r="S10" s="60"/>
      <c r="T10" s="61" t="s">
        <v>459</v>
      </c>
      <c r="U10" s="60"/>
    </row>
    <row r="11" spans="1:21" x14ac:dyDescent="0.2">
      <c r="A11" s="60" t="s">
        <v>26</v>
      </c>
      <c r="B11" s="61" t="s">
        <v>27</v>
      </c>
      <c r="C11" s="60"/>
      <c r="D11" s="61" t="s">
        <v>27</v>
      </c>
      <c r="E11" s="60"/>
      <c r="F11" s="61" t="s">
        <v>27</v>
      </c>
      <c r="G11" s="60"/>
      <c r="H11" s="61" t="s">
        <v>27</v>
      </c>
      <c r="I11" s="60"/>
      <c r="J11" s="61" t="s">
        <v>27</v>
      </c>
      <c r="K11" s="60"/>
      <c r="L11" s="61" t="s">
        <v>27</v>
      </c>
      <c r="M11" s="60"/>
      <c r="N11" s="61" t="s">
        <v>27</v>
      </c>
      <c r="O11" s="60"/>
      <c r="P11" s="61" t="s">
        <v>27</v>
      </c>
      <c r="Q11" s="60"/>
      <c r="R11" s="61" t="s">
        <v>27</v>
      </c>
      <c r="S11" s="60"/>
      <c r="T11" s="61" t="s">
        <v>27</v>
      </c>
      <c r="U11" s="60"/>
    </row>
    <row r="12" spans="1:21" x14ac:dyDescent="0.2">
      <c r="A12" s="2" t="s">
        <v>458</v>
      </c>
      <c r="B12" s="24" t="s">
        <v>457</v>
      </c>
      <c r="C12" s="2"/>
      <c r="D12" s="24" t="s">
        <v>142</v>
      </c>
      <c r="E12" s="2"/>
      <c r="F12" s="24" t="s">
        <v>142</v>
      </c>
      <c r="G12" s="2"/>
      <c r="H12" s="24" t="s">
        <v>142</v>
      </c>
      <c r="I12" s="2"/>
      <c r="J12" s="24" t="s">
        <v>142</v>
      </c>
      <c r="K12" s="2"/>
      <c r="L12" s="24" t="s">
        <v>142</v>
      </c>
      <c r="M12" s="2"/>
      <c r="N12" s="24" t="s">
        <v>142</v>
      </c>
      <c r="O12" s="2"/>
      <c r="P12" s="24" t="s">
        <v>142</v>
      </c>
      <c r="Q12" s="2"/>
      <c r="R12" s="24" t="s">
        <v>142</v>
      </c>
      <c r="S12" s="2"/>
      <c r="T12" s="24" t="s">
        <v>142</v>
      </c>
      <c r="U12" s="2"/>
    </row>
    <row r="13" spans="1:21" x14ac:dyDescent="0.2">
      <c r="A13" s="2" t="s">
        <v>456</v>
      </c>
      <c r="B13" s="24" t="s">
        <v>455</v>
      </c>
      <c r="C13" s="2"/>
      <c r="D13" s="24" t="s">
        <v>142</v>
      </c>
      <c r="E13" s="2"/>
      <c r="F13" s="24" t="s">
        <v>142</v>
      </c>
      <c r="G13" s="2"/>
      <c r="H13" s="24" t="s">
        <v>142</v>
      </c>
      <c r="I13" s="2"/>
      <c r="J13" s="24" t="s">
        <v>142</v>
      </c>
      <c r="K13" s="2"/>
      <c r="L13" s="24" t="s">
        <v>142</v>
      </c>
      <c r="M13" s="2"/>
      <c r="N13" s="24" t="s">
        <v>142</v>
      </c>
      <c r="O13" s="2"/>
      <c r="P13" s="24" t="s">
        <v>142</v>
      </c>
      <c r="Q13" s="2"/>
      <c r="R13" s="24" t="s">
        <v>142</v>
      </c>
      <c r="S13" s="2"/>
      <c r="T13" s="24" t="s">
        <v>142</v>
      </c>
      <c r="U13" s="2"/>
    </row>
    <row r="14" spans="1:21" x14ac:dyDescent="0.2">
      <c r="A14" s="2" t="s">
        <v>454</v>
      </c>
      <c r="B14" s="24" t="s">
        <v>453</v>
      </c>
      <c r="C14" s="2"/>
      <c r="D14" s="24" t="s">
        <v>57</v>
      </c>
      <c r="E14" s="2"/>
      <c r="F14" s="24" t="s">
        <v>58</v>
      </c>
      <c r="G14" s="2"/>
      <c r="H14" s="24" t="s">
        <v>59</v>
      </c>
      <c r="I14" s="2"/>
      <c r="J14" s="24" t="s">
        <v>60</v>
      </c>
      <c r="K14" s="2"/>
      <c r="L14" s="24" t="s">
        <v>61</v>
      </c>
      <c r="M14" s="2"/>
      <c r="N14" s="24" t="s">
        <v>62</v>
      </c>
      <c r="O14" s="2"/>
      <c r="P14" s="24" t="s">
        <v>63</v>
      </c>
      <c r="Q14" s="2"/>
      <c r="R14" s="24" t="s">
        <v>452</v>
      </c>
      <c r="S14" s="2"/>
      <c r="T14" s="24" t="s">
        <v>451</v>
      </c>
      <c r="U14" s="2"/>
    </row>
    <row r="15" spans="1:21" x14ac:dyDescent="0.2">
      <c r="A15" s="2" t="s">
        <v>450</v>
      </c>
      <c r="B15" s="24" t="s">
        <v>449</v>
      </c>
      <c r="C15" s="2"/>
      <c r="D15" s="24" t="s">
        <v>448</v>
      </c>
      <c r="E15" s="2"/>
      <c r="F15" s="24" t="s">
        <v>447</v>
      </c>
      <c r="G15" s="2"/>
      <c r="H15" s="24" t="s">
        <v>446</v>
      </c>
      <c r="I15" s="2"/>
      <c r="J15" s="24" t="s">
        <v>445</v>
      </c>
      <c r="K15" s="2"/>
      <c r="L15" s="24" t="s">
        <v>444</v>
      </c>
      <c r="M15" s="2"/>
      <c r="N15" s="24" t="s">
        <v>443</v>
      </c>
      <c r="O15" s="2"/>
      <c r="P15" s="24" t="s">
        <v>442</v>
      </c>
      <c r="Q15" s="2"/>
      <c r="R15" s="24" t="s">
        <v>441</v>
      </c>
      <c r="S15" s="2"/>
      <c r="T15" s="24" t="s">
        <v>440</v>
      </c>
      <c r="U15" s="2"/>
    </row>
    <row r="16" spans="1:21" x14ac:dyDescent="0.2">
      <c r="A16" s="2" t="s">
        <v>439</v>
      </c>
      <c r="B16" s="24" t="s">
        <v>142</v>
      </c>
      <c r="C16" s="2"/>
      <c r="D16" s="24" t="s">
        <v>142</v>
      </c>
      <c r="E16" s="2"/>
      <c r="F16" s="24" t="s">
        <v>438</v>
      </c>
      <c r="G16" s="2"/>
      <c r="H16" s="24" t="s">
        <v>437</v>
      </c>
      <c r="I16" s="2"/>
      <c r="J16" s="24" t="s">
        <v>436</v>
      </c>
      <c r="K16" s="2"/>
      <c r="L16" s="24" t="s">
        <v>435</v>
      </c>
      <c r="M16" s="2"/>
      <c r="N16" s="24" t="s">
        <v>434</v>
      </c>
      <c r="O16" s="2"/>
      <c r="P16" s="24" t="s">
        <v>433</v>
      </c>
      <c r="Q16" s="2"/>
      <c r="R16" s="24" t="s">
        <v>432</v>
      </c>
      <c r="S16" s="2"/>
      <c r="T16" s="24" t="s">
        <v>431</v>
      </c>
      <c r="U16" s="2"/>
    </row>
    <row r="17" spans="1:21" x14ac:dyDescent="0.2">
      <c r="A17" s="2" t="s">
        <v>430</v>
      </c>
      <c r="B17" s="24" t="s">
        <v>429</v>
      </c>
      <c r="C17" s="2"/>
      <c r="D17" s="24" t="s">
        <v>428</v>
      </c>
      <c r="E17" s="2"/>
      <c r="F17" s="24" t="s">
        <v>427</v>
      </c>
      <c r="G17" s="2"/>
      <c r="H17" s="24" t="s">
        <v>426</v>
      </c>
      <c r="I17" s="2"/>
      <c r="J17" s="24" t="s">
        <v>425</v>
      </c>
      <c r="K17" s="2"/>
      <c r="L17" s="24" t="s">
        <v>424</v>
      </c>
      <c r="M17" s="2"/>
      <c r="N17" s="24" t="s">
        <v>423</v>
      </c>
      <c r="O17" s="2"/>
      <c r="P17" s="24" t="s">
        <v>422</v>
      </c>
      <c r="Q17" s="2"/>
      <c r="R17" s="24" t="s">
        <v>421</v>
      </c>
      <c r="S17" s="2"/>
      <c r="T17" s="24" t="s">
        <v>420</v>
      </c>
      <c r="U17" s="2"/>
    </row>
    <row r="18" spans="1:21" x14ac:dyDescent="0.2">
      <c r="A18" s="2" t="s">
        <v>419</v>
      </c>
      <c r="B18" s="24" t="s">
        <v>418</v>
      </c>
      <c r="C18" s="2"/>
      <c r="D18" s="24" t="s">
        <v>417</v>
      </c>
      <c r="E18" s="2"/>
      <c r="F18" s="24" t="s">
        <v>416</v>
      </c>
      <c r="G18" s="2"/>
      <c r="H18" s="24" t="s">
        <v>415</v>
      </c>
      <c r="I18" s="2"/>
      <c r="J18" s="24" t="s">
        <v>414</v>
      </c>
      <c r="K18" s="2"/>
      <c r="L18" s="24" t="s">
        <v>413</v>
      </c>
      <c r="M18" s="2"/>
      <c r="N18" s="24" t="s">
        <v>412</v>
      </c>
      <c r="O18" s="2"/>
      <c r="P18" s="24" t="s">
        <v>411</v>
      </c>
      <c r="Q18" s="2"/>
      <c r="R18" s="24" t="s">
        <v>410</v>
      </c>
      <c r="S18" s="2"/>
      <c r="T18" s="24" t="s">
        <v>409</v>
      </c>
      <c r="U18" s="2"/>
    </row>
    <row r="19" spans="1:21" x14ac:dyDescent="0.2">
      <c r="A19" s="2" t="s">
        <v>408</v>
      </c>
      <c r="B19" s="24" t="s">
        <v>407</v>
      </c>
      <c r="C19" s="2"/>
      <c r="D19" s="24" t="s">
        <v>406</v>
      </c>
      <c r="E19" s="2"/>
      <c r="F19" s="24" t="s">
        <v>405</v>
      </c>
      <c r="G19" s="2"/>
      <c r="H19" s="24" t="s">
        <v>404</v>
      </c>
      <c r="I19" s="2"/>
      <c r="J19" s="24" t="s">
        <v>403</v>
      </c>
      <c r="K19" s="2"/>
      <c r="L19" s="24" t="s">
        <v>402</v>
      </c>
      <c r="M19" s="2"/>
      <c r="N19" s="24" t="s">
        <v>156</v>
      </c>
      <c r="O19" s="2"/>
      <c r="P19" s="24" t="s">
        <v>401</v>
      </c>
      <c r="Q19" s="2"/>
      <c r="R19" s="24" t="s">
        <v>400</v>
      </c>
      <c r="S19" s="2"/>
      <c r="T19" s="24" t="s">
        <v>399</v>
      </c>
      <c r="U19" s="2"/>
    </row>
    <row r="20" spans="1:21" x14ac:dyDescent="0.2">
      <c r="A20" s="2" t="s">
        <v>398</v>
      </c>
      <c r="B20" s="24" t="s">
        <v>278</v>
      </c>
      <c r="C20" s="2"/>
      <c r="D20" s="24" t="s">
        <v>397</v>
      </c>
      <c r="E20" s="2"/>
      <c r="F20" s="24" t="s">
        <v>396</v>
      </c>
      <c r="G20" s="2"/>
      <c r="H20" s="24" t="s">
        <v>395</v>
      </c>
      <c r="I20" s="2"/>
      <c r="J20" s="24" t="s">
        <v>394</v>
      </c>
      <c r="K20" s="2"/>
      <c r="L20" s="24" t="s">
        <v>393</v>
      </c>
      <c r="M20" s="2"/>
      <c r="N20" s="24" t="s">
        <v>392</v>
      </c>
      <c r="O20" s="2"/>
      <c r="P20" s="24" t="s">
        <v>391</v>
      </c>
      <c r="Q20" s="2"/>
      <c r="R20" s="24" t="s">
        <v>390</v>
      </c>
      <c r="S20" s="2"/>
      <c r="T20" s="24" t="s">
        <v>389</v>
      </c>
      <c r="U20" s="2"/>
    </row>
    <row r="21" spans="1:21" x14ac:dyDescent="0.2">
      <c r="A21" s="2" t="s">
        <v>388</v>
      </c>
      <c r="B21" s="24" t="s">
        <v>142</v>
      </c>
      <c r="C21" s="2"/>
      <c r="D21" s="24" t="s">
        <v>142</v>
      </c>
      <c r="E21" s="2"/>
      <c r="F21" s="24" t="s">
        <v>142</v>
      </c>
      <c r="G21" s="2"/>
      <c r="H21" s="24" t="s">
        <v>142</v>
      </c>
      <c r="I21" s="2"/>
      <c r="J21" s="24" t="s">
        <v>142</v>
      </c>
      <c r="K21" s="2"/>
      <c r="L21" s="24" t="s">
        <v>142</v>
      </c>
      <c r="M21" s="2"/>
      <c r="N21" s="24" t="s">
        <v>142</v>
      </c>
      <c r="O21" s="2"/>
      <c r="P21" s="24" t="s">
        <v>387</v>
      </c>
      <c r="Q21" s="2"/>
      <c r="R21" s="24" t="s">
        <v>386</v>
      </c>
      <c r="S21" s="2"/>
      <c r="T21" s="24" t="s">
        <v>385</v>
      </c>
      <c r="U21" s="2"/>
    </row>
    <row r="22" spans="1:21" x14ac:dyDescent="0.2">
      <c r="A22" s="2" t="s">
        <v>384</v>
      </c>
      <c r="B22" s="24" t="s">
        <v>142</v>
      </c>
      <c r="C22" s="2"/>
      <c r="D22" s="24" t="s">
        <v>142</v>
      </c>
      <c r="E22" s="2"/>
      <c r="F22" s="24" t="s">
        <v>142</v>
      </c>
      <c r="G22" s="2"/>
      <c r="H22" s="24" t="s">
        <v>142</v>
      </c>
      <c r="I22" s="2"/>
      <c r="J22" s="24" t="s">
        <v>142</v>
      </c>
      <c r="K22" s="2"/>
      <c r="L22" s="24" t="s">
        <v>142</v>
      </c>
      <c r="M22" s="2"/>
      <c r="N22" s="24" t="s">
        <v>142</v>
      </c>
      <c r="O22" s="2"/>
      <c r="P22" s="24" t="s">
        <v>142</v>
      </c>
      <c r="Q22" s="2"/>
      <c r="R22" s="24" t="s">
        <v>383</v>
      </c>
      <c r="S22" s="2"/>
      <c r="T22" s="24" t="s">
        <v>382</v>
      </c>
      <c r="U22" s="2"/>
    </row>
    <row r="23" spans="1:21" x14ac:dyDescent="0.2">
      <c r="A23" s="2" t="s">
        <v>381</v>
      </c>
      <c r="B23" s="24" t="s">
        <v>142</v>
      </c>
      <c r="C23" s="2"/>
      <c r="D23" s="24" t="s">
        <v>142</v>
      </c>
      <c r="E23" s="2"/>
      <c r="F23" s="24" t="s">
        <v>142</v>
      </c>
      <c r="G23" s="2"/>
      <c r="H23" s="24" t="s">
        <v>142</v>
      </c>
      <c r="I23" s="2"/>
      <c r="J23" s="24" t="s">
        <v>142</v>
      </c>
      <c r="K23" s="2"/>
      <c r="L23" s="24" t="s">
        <v>142</v>
      </c>
      <c r="M23" s="2"/>
      <c r="N23" s="24" t="s">
        <v>142</v>
      </c>
      <c r="O23" s="2"/>
      <c r="P23" s="24" t="s">
        <v>142</v>
      </c>
      <c r="Q23" s="2"/>
      <c r="R23" s="24">
        <v>140</v>
      </c>
      <c r="S23" s="2"/>
      <c r="T23" s="24" t="s">
        <v>142</v>
      </c>
      <c r="U23" s="2"/>
    </row>
    <row r="24" spans="1:21" x14ac:dyDescent="0.2">
      <c r="A24" s="2" t="s">
        <v>380</v>
      </c>
      <c r="B24" s="24" t="s">
        <v>142</v>
      </c>
      <c r="C24" s="2"/>
      <c r="D24" s="24" t="s">
        <v>142</v>
      </c>
      <c r="E24" s="2"/>
      <c r="F24" s="24" t="s">
        <v>142</v>
      </c>
      <c r="G24" s="2"/>
      <c r="H24" s="24" t="s">
        <v>142</v>
      </c>
      <c r="I24" s="2"/>
      <c r="J24" s="24" t="s">
        <v>142</v>
      </c>
      <c r="K24" s="2"/>
      <c r="L24" s="24" t="s">
        <v>142</v>
      </c>
      <c r="M24" s="2"/>
      <c r="N24" s="24" t="s">
        <v>142</v>
      </c>
      <c r="O24" s="2"/>
      <c r="P24" s="24" t="s">
        <v>142</v>
      </c>
      <c r="Q24" s="2"/>
      <c r="R24" s="24">
        <v>140</v>
      </c>
      <c r="S24" s="2"/>
      <c r="T24" s="24" t="s">
        <v>142</v>
      </c>
      <c r="U24" s="2"/>
    </row>
    <row r="25" spans="1:21" x14ac:dyDescent="0.2">
      <c r="A25" s="2" t="s">
        <v>379</v>
      </c>
      <c r="B25" s="24" t="s">
        <v>142</v>
      </c>
      <c r="C25" s="2"/>
      <c r="D25" s="24" t="s">
        <v>142</v>
      </c>
      <c r="E25" s="2"/>
      <c r="F25" s="24" t="s">
        <v>142</v>
      </c>
      <c r="G25" s="2"/>
      <c r="H25" s="24" t="s">
        <v>142</v>
      </c>
      <c r="I25" s="2"/>
      <c r="J25" s="24" t="s">
        <v>142</v>
      </c>
      <c r="K25" s="2"/>
      <c r="L25" s="24" t="s">
        <v>142</v>
      </c>
      <c r="M25" s="2"/>
      <c r="N25" s="24" t="s">
        <v>142</v>
      </c>
      <c r="O25" s="2"/>
      <c r="P25" s="24" t="s">
        <v>142</v>
      </c>
      <c r="Q25" s="2"/>
      <c r="R25" s="24" t="s">
        <v>142</v>
      </c>
      <c r="S25" s="2"/>
      <c r="T25" s="24" t="s">
        <v>378</v>
      </c>
      <c r="U25" s="2"/>
    </row>
    <row r="26" spans="1:21" x14ac:dyDescent="0.2">
      <c r="A26" s="2" t="s">
        <v>377</v>
      </c>
      <c r="B26" s="24" t="s">
        <v>376</v>
      </c>
      <c r="C26" s="2"/>
      <c r="D26" s="24" t="s">
        <v>375</v>
      </c>
      <c r="E26" s="2"/>
      <c r="F26" s="24" t="s">
        <v>374</v>
      </c>
      <c r="G26" s="2"/>
      <c r="H26" s="24" t="s">
        <v>373</v>
      </c>
      <c r="I26" s="2"/>
      <c r="J26" s="24" t="s">
        <v>131</v>
      </c>
      <c r="K26" s="2"/>
      <c r="L26" s="24" t="s">
        <v>372</v>
      </c>
      <c r="M26" s="2"/>
      <c r="N26" s="24" t="s">
        <v>312</v>
      </c>
      <c r="O26" s="2"/>
      <c r="P26" s="24" t="s">
        <v>371</v>
      </c>
      <c r="Q26" s="2"/>
      <c r="R26" s="24" t="s">
        <v>142</v>
      </c>
      <c r="S26" s="2"/>
      <c r="T26" s="24" t="s">
        <v>142</v>
      </c>
      <c r="U26" s="2"/>
    </row>
    <row r="27" spans="1:21" x14ac:dyDescent="0.2">
      <c r="A27" s="2" t="s">
        <v>362</v>
      </c>
      <c r="B27" s="24" t="s">
        <v>142</v>
      </c>
      <c r="C27" s="2"/>
      <c r="D27" s="24" t="s">
        <v>142</v>
      </c>
      <c r="E27" s="2"/>
      <c r="F27" s="24" t="s">
        <v>370</v>
      </c>
      <c r="G27" s="2"/>
      <c r="H27" s="24" t="s">
        <v>369</v>
      </c>
      <c r="I27" s="2"/>
      <c r="J27" s="24" t="s">
        <v>368</v>
      </c>
      <c r="K27" s="2"/>
      <c r="L27" s="24" t="s">
        <v>367</v>
      </c>
      <c r="M27" s="2"/>
      <c r="N27" s="24" t="s">
        <v>366</v>
      </c>
      <c r="O27" s="2"/>
      <c r="P27" s="24" t="s">
        <v>365</v>
      </c>
      <c r="Q27" s="2"/>
      <c r="R27" s="24" t="s">
        <v>364</v>
      </c>
      <c r="S27" s="2"/>
      <c r="T27" s="24" t="s">
        <v>363</v>
      </c>
      <c r="U27" s="2"/>
    </row>
    <row r="28" spans="1:21" x14ac:dyDescent="0.2">
      <c r="A28" s="2" t="s">
        <v>362</v>
      </c>
      <c r="B28" s="24" t="s">
        <v>361</v>
      </c>
      <c r="C28" s="2"/>
      <c r="D28" s="24" t="s">
        <v>360</v>
      </c>
      <c r="E28" s="2"/>
      <c r="F28" s="24" t="s">
        <v>142</v>
      </c>
      <c r="G28" s="2"/>
      <c r="H28" s="24" t="s">
        <v>142</v>
      </c>
      <c r="I28" s="2"/>
      <c r="J28" s="24" t="s">
        <v>142</v>
      </c>
      <c r="K28" s="2"/>
      <c r="L28" s="24" t="s">
        <v>142</v>
      </c>
      <c r="M28" s="2"/>
      <c r="N28" s="24" t="s">
        <v>142</v>
      </c>
      <c r="O28" s="2"/>
      <c r="P28" s="24" t="s">
        <v>142</v>
      </c>
      <c r="Q28" s="2"/>
      <c r="R28" s="24" t="s">
        <v>142</v>
      </c>
      <c r="S28" s="2"/>
      <c r="T28" s="24" t="s">
        <v>142</v>
      </c>
      <c r="U28" s="2"/>
    </row>
    <row r="29" spans="1:21" x14ac:dyDescent="0.2">
      <c r="A29" s="2" t="s">
        <v>359</v>
      </c>
      <c r="B29" s="24" t="s">
        <v>358</v>
      </c>
      <c r="C29" s="2"/>
      <c r="D29" s="24" t="s">
        <v>357</v>
      </c>
      <c r="E29" s="2"/>
      <c r="F29" s="24" t="s">
        <v>356</v>
      </c>
      <c r="G29" s="2"/>
      <c r="H29" s="24" t="s">
        <v>355</v>
      </c>
      <c r="I29" s="2"/>
      <c r="J29" s="24" t="s">
        <v>354</v>
      </c>
      <c r="K29" s="2"/>
      <c r="L29" s="24" t="s">
        <v>353</v>
      </c>
      <c r="M29" s="2"/>
      <c r="N29" s="24" t="s">
        <v>164</v>
      </c>
      <c r="O29" s="2"/>
      <c r="P29" s="24" t="s">
        <v>352</v>
      </c>
      <c r="Q29" s="2"/>
      <c r="R29" s="24" t="s">
        <v>351</v>
      </c>
      <c r="S29" s="2"/>
      <c r="T29" s="24" t="s">
        <v>350</v>
      </c>
      <c r="U29" s="2"/>
    </row>
    <row r="30" spans="1:21" x14ac:dyDescent="0.2">
      <c r="A30" s="2" t="s">
        <v>349</v>
      </c>
      <c r="B30" s="24" t="s">
        <v>348</v>
      </c>
      <c r="C30" s="2"/>
      <c r="D30" s="24" t="s">
        <v>347</v>
      </c>
      <c r="E30" s="2"/>
      <c r="F30" s="24" t="s">
        <v>242</v>
      </c>
      <c r="G30" s="2"/>
      <c r="H30" s="24" t="s">
        <v>346</v>
      </c>
      <c r="I30" s="2"/>
      <c r="J30" s="24" t="s">
        <v>305</v>
      </c>
      <c r="K30" s="2"/>
      <c r="L30" s="24" t="s">
        <v>285</v>
      </c>
      <c r="M30" s="2"/>
      <c r="N30" s="24" t="s">
        <v>345</v>
      </c>
      <c r="O30" s="2"/>
      <c r="P30" s="24" t="s">
        <v>344</v>
      </c>
      <c r="Q30" s="2"/>
      <c r="R30" s="24" t="s">
        <v>343</v>
      </c>
      <c r="S30" s="2"/>
      <c r="T30" s="24" t="s">
        <v>342</v>
      </c>
      <c r="U30" s="2"/>
    </row>
    <row r="31" spans="1:21" x14ac:dyDescent="0.2">
      <c r="A31" s="2" t="s">
        <v>341</v>
      </c>
      <c r="B31" s="24" t="s">
        <v>340</v>
      </c>
      <c r="C31" s="2"/>
      <c r="D31" s="24" t="s">
        <v>339</v>
      </c>
      <c r="E31" s="2"/>
      <c r="F31" s="24" t="s">
        <v>338</v>
      </c>
      <c r="G31" s="2"/>
      <c r="H31" s="24" t="s">
        <v>337</v>
      </c>
      <c r="I31" s="2"/>
      <c r="J31" s="24" t="s">
        <v>336</v>
      </c>
      <c r="K31" s="2"/>
      <c r="L31" s="24" t="s">
        <v>335</v>
      </c>
      <c r="M31" s="2"/>
      <c r="N31" s="24" t="s">
        <v>334</v>
      </c>
      <c r="O31" s="2"/>
      <c r="P31" s="24" t="s">
        <v>333</v>
      </c>
      <c r="Q31" s="2"/>
      <c r="R31" s="24" t="s">
        <v>332</v>
      </c>
      <c r="S31" s="2"/>
      <c r="T31" s="24" t="s">
        <v>331</v>
      </c>
      <c r="U31" s="2"/>
    </row>
    <row r="32" spans="1:21" x14ac:dyDescent="0.2">
      <c r="A32" s="2" t="s">
        <v>330</v>
      </c>
      <c r="B32" s="24" t="s">
        <v>142</v>
      </c>
      <c r="C32" s="2"/>
      <c r="D32" s="24" t="s">
        <v>142</v>
      </c>
      <c r="E32" s="2"/>
      <c r="F32" s="24" t="s">
        <v>142</v>
      </c>
      <c r="G32" s="2"/>
      <c r="H32" s="24" t="s">
        <v>142</v>
      </c>
      <c r="I32" s="2"/>
      <c r="J32" s="24" t="s">
        <v>142</v>
      </c>
      <c r="K32" s="2"/>
      <c r="L32" s="24" t="s">
        <v>142</v>
      </c>
      <c r="M32" s="2"/>
      <c r="N32" s="24" t="s">
        <v>142</v>
      </c>
      <c r="O32" s="2"/>
      <c r="P32" s="24">
        <v>586</v>
      </c>
      <c r="Q32" s="2"/>
      <c r="R32" s="24" t="s">
        <v>329</v>
      </c>
      <c r="S32" s="2"/>
      <c r="T32" s="24" t="s">
        <v>142</v>
      </c>
      <c r="U32" s="2"/>
    </row>
    <row r="33" spans="1:21" x14ac:dyDescent="0.2">
      <c r="A33" s="2" t="s">
        <v>328</v>
      </c>
      <c r="B33" s="24" t="s">
        <v>142</v>
      </c>
      <c r="C33" s="2"/>
      <c r="D33" s="24" t="s">
        <v>142</v>
      </c>
      <c r="E33" s="2"/>
      <c r="F33" s="24" t="s">
        <v>284</v>
      </c>
      <c r="G33" s="2"/>
      <c r="H33" s="24" t="s">
        <v>142</v>
      </c>
      <c r="I33" s="2"/>
      <c r="J33" s="24" t="s">
        <v>142</v>
      </c>
      <c r="K33" s="2"/>
      <c r="L33" s="24" t="s">
        <v>142</v>
      </c>
      <c r="M33" s="2"/>
      <c r="N33" s="24" t="s">
        <v>142</v>
      </c>
      <c r="O33" s="2"/>
      <c r="P33" s="24" t="s">
        <v>142</v>
      </c>
      <c r="Q33" s="2"/>
      <c r="R33" s="24" t="s">
        <v>142</v>
      </c>
      <c r="S33" s="2"/>
      <c r="T33" s="24" t="s">
        <v>142</v>
      </c>
      <c r="U33" s="2"/>
    </row>
    <row r="34" spans="1:21" x14ac:dyDescent="0.2">
      <c r="A34" s="2" t="s">
        <v>327</v>
      </c>
      <c r="B34" s="24" t="s">
        <v>142</v>
      </c>
      <c r="C34" s="2"/>
      <c r="D34" s="24" t="s">
        <v>142</v>
      </c>
      <c r="E34" s="2"/>
      <c r="F34" s="24" t="s">
        <v>246</v>
      </c>
      <c r="G34" s="2"/>
      <c r="H34" s="24" t="s">
        <v>142</v>
      </c>
      <c r="I34" s="2"/>
      <c r="J34" s="24" t="s">
        <v>142</v>
      </c>
      <c r="K34" s="2"/>
      <c r="L34" s="24" t="s">
        <v>142</v>
      </c>
      <c r="M34" s="2"/>
      <c r="N34" s="24" t="s">
        <v>142</v>
      </c>
      <c r="O34" s="2"/>
      <c r="P34" s="24" t="s">
        <v>142</v>
      </c>
      <c r="Q34" s="2"/>
      <c r="R34" s="24" t="s">
        <v>142</v>
      </c>
      <c r="S34" s="2"/>
      <c r="T34" s="24" t="s">
        <v>142</v>
      </c>
      <c r="U34" s="2"/>
    </row>
    <row r="35" spans="1:21" x14ac:dyDescent="0.2">
      <c r="A35" s="2" t="s">
        <v>326</v>
      </c>
      <c r="B35" s="24" t="s">
        <v>142</v>
      </c>
      <c r="C35" s="2"/>
      <c r="D35" s="24" t="s">
        <v>142</v>
      </c>
      <c r="E35" s="2"/>
      <c r="F35" s="24" t="s">
        <v>142</v>
      </c>
      <c r="G35" s="2"/>
      <c r="H35" s="24" t="s">
        <v>142</v>
      </c>
      <c r="I35" s="2"/>
      <c r="J35" s="24" t="s">
        <v>142</v>
      </c>
      <c r="K35" s="2"/>
      <c r="L35" s="24" t="s">
        <v>142</v>
      </c>
      <c r="M35" s="2"/>
      <c r="N35" s="24" t="s">
        <v>142</v>
      </c>
      <c r="O35" s="2"/>
      <c r="P35" s="24" t="s">
        <v>325</v>
      </c>
      <c r="Q35" s="2"/>
      <c r="R35" s="24" t="s">
        <v>324</v>
      </c>
      <c r="S35" s="2"/>
      <c r="T35" s="24" t="s">
        <v>142</v>
      </c>
      <c r="U35" s="2"/>
    </row>
    <row r="36" spans="1:21" x14ac:dyDescent="0.2">
      <c r="A36" s="2" t="s">
        <v>323</v>
      </c>
      <c r="B36" s="24" t="s">
        <v>142</v>
      </c>
      <c r="C36" s="2"/>
      <c r="D36" s="24" t="s">
        <v>142</v>
      </c>
      <c r="E36" s="2"/>
      <c r="F36" s="24" t="s">
        <v>142</v>
      </c>
      <c r="G36" s="2"/>
      <c r="H36" s="24" t="s">
        <v>142</v>
      </c>
      <c r="I36" s="2"/>
      <c r="J36" s="24" t="s">
        <v>142</v>
      </c>
      <c r="K36" s="2"/>
      <c r="L36" s="24" t="s">
        <v>142</v>
      </c>
      <c r="M36" s="2"/>
      <c r="N36" s="24" t="s">
        <v>142</v>
      </c>
      <c r="O36" s="2"/>
      <c r="P36" s="24" t="s">
        <v>142</v>
      </c>
      <c r="Q36" s="2"/>
      <c r="R36" s="24" t="s">
        <v>322</v>
      </c>
      <c r="S36" s="2"/>
      <c r="T36" s="24" t="s">
        <v>142</v>
      </c>
      <c r="U36" s="2"/>
    </row>
    <row r="37" spans="1:21" x14ac:dyDescent="0.2">
      <c r="A37" s="2" t="s">
        <v>315</v>
      </c>
      <c r="B37" s="24" t="s">
        <v>142</v>
      </c>
      <c r="C37" s="2"/>
      <c r="D37" s="24" t="s">
        <v>142</v>
      </c>
      <c r="E37" s="2"/>
      <c r="F37" s="24" t="s">
        <v>240</v>
      </c>
      <c r="G37" s="2"/>
      <c r="H37" s="24" t="s">
        <v>142</v>
      </c>
      <c r="I37" s="2"/>
      <c r="J37" s="24" t="s">
        <v>142</v>
      </c>
      <c r="K37" s="2"/>
      <c r="L37" s="24" t="s">
        <v>142</v>
      </c>
      <c r="M37" s="2"/>
      <c r="N37" s="24" t="s">
        <v>142</v>
      </c>
      <c r="O37" s="2"/>
      <c r="P37" s="24" t="s">
        <v>321</v>
      </c>
      <c r="Q37" s="2"/>
      <c r="R37" s="24" t="s">
        <v>320</v>
      </c>
      <c r="S37" s="2"/>
      <c r="T37" s="24" t="s">
        <v>142</v>
      </c>
      <c r="U37" s="2"/>
    </row>
    <row r="38" spans="1:21" x14ac:dyDescent="0.2">
      <c r="A38" s="2" t="s">
        <v>319</v>
      </c>
      <c r="B38" s="24" t="s">
        <v>142</v>
      </c>
      <c r="C38" s="2"/>
      <c r="D38" s="24" t="s">
        <v>142</v>
      </c>
      <c r="E38" s="2"/>
      <c r="F38" s="24" t="s">
        <v>318</v>
      </c>
      <c r="G38" s="2"/>
      <c r="H38" s="24" t="s">
        <v>142</v>
      </c>
      <c r="I38" s="2"/>
      <c r="J38" s="24" t="s">
        <v>142</v>
      </c>
      <c r="K38" s="2"/>
      <c r="L38" s="24" t="s">
        <v>142</v>
      </c>
      <c r="M38" s="2"/>
      <c r="N38" s="24" t="s">
        <v>142</v>
      </c>
      <c r="O38" s="2"/>
      <c r="P38" s="24" t="s">
        <v>317</v>
      </c>
      <c r="Q38" s="2"/>
      <c r="R38" s="24" t="s">
        <v>316</v>
      </c>
      <c r="S38" s="2"/>
      <c r="T38" s="24" t="s">
        <v>142</v>
      </c>
      <c r="U38" s="2"/>
    </row>
    <row r="39" spans="1:21" x14ac:dyDescent="0.2">
      <c r="A39" s="2" t="s">
        <v>315</v>
      </c>
      <c r="B39" s="24" t="s">
        <v>314</v>
      </c>
      <c r="C39" s="2"/>
      <c r="D39" s="24" t="s">
        <v>313</v>
      </c>
      <c r="E39" s="2"/>
      <c r="F39" s="24" t="s">
        <v>142</v>
      </c>
      <c r="G39" s="2"/>
      <c r="H39" s="24" t="s">
        <v>312</v>
      </c>
      <c r="I39" s="2"/>
      <c r="J39" s="24" t="s">
        <v>311</v>
      </c>
      <c r="K39" s="2"/>
      <c r="L39" s="24" t="s">
        <v>283</v>
      </c>
      <c r="M39" s="2"/>
      <c r="N39" s="24" t="s">
        <v>310</v>
      </c>
      <c r="O39" s="2"/>
      <c r="P39" s="24" t="s">
        <v>142</v>
      </c>
      <c r="Q39" s="2"/>
      <c r="R39" s="24" t="s">
        <v>142</v>
      </c>
      <c r="S39" s="2"/>
      <c r="T39" s="24" t="s">
        <v>309</v>
      </c>
      <c r="U39" s="2"/>
    </row>
    <row r="40" spans="1:21" x14ac:dyDescent="0.2">
      <c r="A40" s="2" t="s">
        <v>308</v>
      </c>
      <c r="B40" s="24" t="s">
        <v>142</v>
      </c>
      <c r="C40" s="2"/>
      <c r="D40" s="24" t="s">
        <v>142</v>
      </c>
      <c r="E40" s="2"/>
      <c r="F40" s="24" t="s">
        <v>142</v>
      </c>
      <c r="G40" s="2"/>
      <c r="H40" s="24" t="s">
        <v>142</v>
      </c>
      <c r="I40" s="2"/>
      <c r="J40" s="24" t="s">
        <v>307</v>
      </c>
      <c r="K40" s="2"/>
      <c r="L40" s="24" t="s">
        <v>306</v>
      </c>
      <c r="M40" s="2"/>
      <c r="N40" s="24" t="s">
        <v>305</v>
      </c>
      <c r="O40" s="2"/>
      <c r="P40" s="24" t="s">
        <v>142</v>
      </c>
      <c r="Q40" s="2"/>
      <c r="R40" s="24" t="s">
        <v>142</v>
      </c>
      <c r="S40" s="2"/>
      <c r="T40" s="24" t="s">
        <v>142</v>
      </c>
      <c r="U40" s="2"/>
    </row>
    <row r="41" spans="1:21" x14ac:dyDescent="0.2">
      <c r="A41" s="2" t="s">
        <v>304</v>
      </c>
      <c r="B41" s="24" t="s">
        <v>142</v>
      </c>
      <c r="C41" s="2"/>
      <c r="D41" s="24" t="s">
        <v>142</v>
      </c>
      <c r="E41" s="2"/>
      <c r="F41" s="24" t="s">
        <v>142</v>
      </c>
      <c r="G41" s="2"/>
      <c r="H41" s="24" t="s">
        <v>142</v>
      </c>
      <c r="I41" s="2"/>
      <c r="J41" s="24" t="s">
        <v>142</v>
      </c>
      <c r="K41" s="2"/>
      <c r="L41" s="24" t="s">
        <v>142</v>
      </c>
      <c r="M41" s="2"/>
      <c r="N41" s="24" t="s">
        <v>303</v>
      </c>
      <c r="O41" s="2"/>
      <c r="P41" s="24" t="s">
        <v>142</v>
      </c>
      <c r="Q41" s="2"/>
      <c r="R41" s="24" t="s">
        <v>142</v>
      </c>
      <c r="S41" s="2"/>
      <c r="T41" s="24" t="s">
        <v>142</v>
      </c>
      <c r="U41" s="2"/>
    </row>
    <row r="42" spans="1:21" x14ac:dyDescent="0.2">
      <c r="A42" s="2" t="s">
        <v>302</v>
      </c>
      <c r="B42" s="24" t="s">
        <v>142</v>
      </c>
      <c r="C42" s="2"/>
      <c r="D42" s="24" t="s">
        <v>142</v>
      </c>
      <c r="E42" s="2"/>
      <c r="F42" s="24" t="s">
        <v>142</v>
      </c>
      <c r="G42" s="2"/>
      <c r="H42" s="24" t="s">
        <v>142</v>
      </c>
      <c r="I42" s="2"/>
      <c r="J42" s="24" t="s">
        <v>142</v>
      </c>
      <c r="K42" s="2"/>
      <c r="L42" s="24" t="s">
        <v>197</v>
      </c>
      <c r="M42" s="2"/>
      <c r="N42" s="24" t="s">
        <v>197</v>
      </c>
      <c r="O42" s="2"/>
      <c r="P42" s="24" t="s">
        <v>142</v>
      </c>
      <c r="Q42" s="2"/>
      <c r="R42" s="24" t="s">
        <v>142</v>
      </c>
      <c r="S42" s="2"/>
      <c r="T42" s="24" t="s">
        <v>142</v>
      </c>
      <c r="U42" s="2"/>
    </row>
    <row r="43" spans="1:21" x14ac:dyDescent="0.2">
      <c r="A43" s="2" t="s">
        <v>301</v>
      </c>
      <c r="B43" s="24" t="s">
        <v>142</v>
      </c>
      <c r="C43" s="2"/>
      <c r="D43" s="24" t="s">
        <v>142</v>
      </c>
      <c r="E43" s="2"/>
      <c r="F43" s="24" t="s">
        <v>142</v>
      </c>
      <c r="G43" s="2"/>
      <c r="H43" s="24" t="s">
        <v>142</v>
      </c>
      <c r="I43" s="2"/>
      <c r="J43" s="24" t="s">
        <v>286</v>
      </c>
      <c r="K43" s="2"/>
      <c r="L43" s="24" t="s">
        <v>300</v>
      </c>
      <c r="M43" s="2"/>
      <c r="N43" s="24" t="s">
        <v>299</v>
      </c>
      <c r="O43" s="2"/>
      <c r="P43" s="24" t="s">
        <v>142</v>
      </c>
      <c r="Q43" s="2"/>
      <c r="R43" s="24" t="s">
        <v>142</v>
      </c>
      <c r="S43" s="2"/>
      <c r="T43" s="24" t="s">
        <v>142</v>
      </c>
      <c r="U43" s="2"/>
    </row>
    <row r="44" spans="1:21" x14ac:dyDescent="0.2">
      <c r="A44" s="2" t="s">
        <v>298</v>
      </c>
      <c r="B44" s="24" t="s">
        <v>142</v>
      </c>
      <c r="C44" s="2"/>
      <c r="D44" s="24" t="s">
        <v>142</v>
      </c>
      <c r="E44" s="2"/>
      <c r="F44" s="24" t="s">
        <v>142</v>
      </c>
      <c r="G44" s="2"/>
      <c r="H44" s="24" t="s">
        <v>142</v>
      </c>
      <c r="I44" s="2"/>
      <c r="J44" s="24" t="s">
        <v>197</v>
      </c>
      <c r="K44" s="2"/>
      <c r="L44" s="24" t="s">
        <v>219</v>
      </c>
      <c r="M44" s="2"/>
      <c r="N44" s="24" t="s">
        <v>198</v>
      </c>
      <c r="O44" s="2"/>
      <c r="P44" s="24" t="s">
        <v>142</v>
      </c>
      <c r="Q44" s="2"/>
      <c r="R44" s="24" t="s">
        <v>142</v>
      </c>
      <c r="S44" s="2"/>
      <c r="T44" s="24" t="s">
        <v>142</v>
      </c>
      <c r="U44" s="2"/>
    </row>
    <row r="45" spans="1:21" x14ac:dyDescent="0.2">
      <c r="A45" s="2" t="s">
        <v>294</v>
      </c>
      <c r="B45" s="24" t="s">
        <v>142</v>
      </c>
      <c r="C45" s="2"/>
      <c r="D45" s="24" t="s">
        <v>142</v>
      </c>
      <c r="E45" s="2"/>
      <c r="F45" s="24" t="s">
        <v>142</v>
      </c>
      <c r="G45" s="2"/>
      <c r="H45" s="24" t="s">
        <v>142</v>
      </c>
      <c r="I45" s="2"/>
      <c r="J45" s="24" t="s">
        <v>297</v>
      </c>
      <c r="K45" s="2"/>
      <c r="L45" s="24" t="s">
        <v>296</v>
      </c>
      <c r="M45" s="2"/>
      <c r="N45" s="24" t="s">
        <v>295</v>
      </c>
      <c r="O45" s="2"/>
      <c r="P45" s="24" t="s">
        <v>142</v>
      </c>
      <c r="Q45" s="2"/>
      <c r="R45" s="24" t="s">
        <v>142</v>
      </c>
      <c r="S45" s="2"/>
      <c r="T45" s="24" t="s">
        <v>142</v>
      </c>
      <c r="U45" s="2"/>
    </row>
    <row r="46" spans="1:21" x14ac:dyDescent="0.2">
      <c r="A46" s="2" t="s">
        <v>294</v>
      </c>
      <c r="B46" s="24" t="s">
        <v>142</v>
      </c>
      <c r="C46" s="2"/>
      <c r="D46" s="24" t="s">
        <v>142</v>
      </c>
      <c r="E46" s="2"/>
      <c r="F46" s="24" t="s">
        <v>142</v>
      </c>
      <c r="G46" s="2"/>
      <c r="H46" s="24" t="s">
        <v>142</v>
      </c>
      <c r="I46" s="2"/>
      <c r="J46" s="24" t="s">
        <v>142</v>
      </c>
      <c r="K46" s="2"/>
      <c r="L46" s="24" t="s">
        <v>142</v>
      </c>
      <c r="M46" s="2"/>
      <c r="N46" s="24" t="s">
        <v>142</v>
      </c>
      <c r="O46" s="2"/>
      <c r="P46" s="24" t="s">
        <v>293</v>
      </c>
      <c r="Q46" s="2"/>
      <c r="R46" s="24" t="s">
        <v>292</v>
      </c>
      <c r="S46" s="2"/>
      <c r="T46" s="24" t="s">
        <v>142</v>
      </c>
      <c r="U46" s="2"/>
    </row>
    <row r="47" spans="1:21" x14ac:dyDescent="0.2">
      <c r="A47" s="2" t="s">
        <v>291</v>
      </c>
      <c r="B47" s="24" t="s">
        <v>142</v>
      </c>
      <c r="C47" s="2"/>
      <c r="D47" s="24" t="s">
        <v>142</v>
      </c>
      <c r="E47" s="2"/>
      <c r="F47" s="24" t="s">
        <v>142</v>
      </c>
      <c r="G47" s="2"/>
      <c r="H47" s="24" t="s">
        <v>142</v>
      </c>
      <c r="I47" s="2"/>
      <c r="J47" s="24" t="s">
        <v>142</v>
      </c>
      <c r="K47" s="2"/>
      <c r="L47" s="24" t="s">
        <v>142</v>
      </c>
      <c r="M47" s="2"/>
      <c r="N47" s="24" t="s">
        <v>142</v>
      </c>
      <c r="O47" s="2"/>
      <c r="P47" s="24" t="s">
        <v>142</v>
      </c>
      <c r="Q47" s="2"/>
      <c r="R47" s="24" t="s">
        <v>142</v>
      </c>
      <c r="S47" s="2"/>
      <c r="T47" s="24" t="s">
        <v>290</v>
      </c>
      <c r="U47" s="2"/>
    </row>
    <row r="48" spans="1:21" x14ac:dyDescent="0.2">
      <c r="A48" s="2" t="s">
        <v>289</v>
      </c>
      <c r="B48" s="24" t="s">
        <v>288</v>
      </c>
      <c r="C48" s="2"/>
      <c r="D48" s="24" t="s">
        <v>287</v>
      </c>
      <c r="E48" s="2"/>
      <c r="F48" s="24" t="s">
        <v>286</v>
      </c>
      <c r="G48" s="2"/>
      <c r="H48" s="24" t="s">
        <v>285</v>
      </c>
      <c r="I48" s="2"/>
      <c r="J48" s="24" t="s">
        <v>284</v>
      </c>
      <c r="K48" s="2"/>
      <c r="L48" s="24" t="s">
        <v>199</v>
      </c>
      <c r="M48" s="2"/>
      <c r="N48" s="24" t="s">
        <v>283</v>
      </c>
      <c r="O48" s="2"/>
      <c r="P48" s="24" t="s">
        <v>282</v>
      </c>
      <c r="Q48" s="2"/>
      <c r="R48" s="24" t="s">
        <v>281</v>
      </c>
      <c r="S48" s="2"/>
      <c r="T48" s="24" t="s">
        <v>280</v>
      </c>
      <c r="U48" s="2"/>
    </row>
    <row r="49" spans="1:21" x14ac:dyDescent="0.2">
      <c r="A49" s="2" t="s">
        <v>279</v>
      </c>
      <c r="B49" s="24" t="s">
        <v>278</v>
      </c>
      <c r="C49" s="2"/>
      <c r="D49" s="24" t="s">
        <v>277</v>
      </c>
      <c r="E49" s="2"/>
      <c r="F49" s="24" t="s">
        <v>276</v>
      </c>
      <c r="G49" s="2"/>
      <c r="H49" s="24" t="s">
        <v>275</v>
      </c>
      <c r="I49" s="2"/>
      <c r="J49" s="24" t="s">
        <v>274</v>
      </c>
      <c r="K49" s="2"/>
      <c r="L49" s="24" t="s">
        <v>273</v>
      </c>
      <c r="M49" s="2"/>
      <c r="N49" s="24" t="s">
        <v>272</v>
      </c>
      <c r="O49" s="2"/>
      <c r="P49" s="24" t="s">
        <v>271</v>
      </c>
      <c r="Q49" s="2"/>
      <c r="R49" s="24" t="s">
        <v>142</v>
      </c>
      <c r="S49" s="2"/>
      <c r="T49" s="24" t="s">
        <v>142</v>
      </c>
      <c r="U49" s="2"/>
    </row>
    <row r="50" spans="1:21" x14ac:dyDescent="0.2">
      <c r="A50" s="2" t="s">
        <v>270</v>
      </c>
      <c r="B50" s="24" t="s">
        <v>269</v>
      </c>
      <c r="C50" s="2"/>
      <c r="D50" s="24" t="s">
        <v>268</v>
      </c>
      <c r="E50" s="2"/>
      <c r="F50" s="24" t="s">
        <v>267</v>
      </c>
      <c r="G50" s="2"/>
      <c r="H50" s="24" t="s">
        <v>266</v>
      </c>
      <c r="I50" s="2"/>
      <c r="J50" s="24" t="s">
        <v>265</v>
      </c>
      <c r="K50" s="2"/>
      <c r="L50" s="24" t="s">
        <v>264</v>
      </c>
      <c r="M50" s="2"/>
      <c r="N50" s="24" t="s">
        <v>263</v>
      </c>
      <c r="O50" s="2"/>
      <c r="P50" s="24" t="s">
        <v>262</v>
      </c>
      <c r="Q50" s="2"/>
      <c r="R50" s="24" t="s">
        <v>142</v>
      </c>
      <c r="S50" s="2"/>
      <c r="T50" s="24" t="s">
        <v>142</v>
      </c>
      <c r="U50" s="2"/>
    </row>
    <row r="51" spans="1:21" x14ac:dyDescent="0.2">
      <c r="A51" s="2" t="s">
        <v>261</v>
      </c>
      <c r="B51" s="24" t="s">
        <v>260</v>
      </c>
      <c r="C51" s="2"/>
      <c r="D51" s="24" t="s">
        <v>259</v>
      </c>
      <c r="E51" s="2"/>
      <c r="F51" s="24" t="s">
        <v>258</v>
      </c>
      <c r="G51" s="2"/>
      <c r="H51" s="24" t="s">
        <v>257</v>
      </c>
      <c r="I51" s="2"/>
      <c r="J51" s="24" t="s">
        <v>256</v>
      </c>
      <c r="K51" s="2"/>
      <c r="L51" s="24" t="s">
        <v>255</v>
      </c>
      <c r="M51" s="2"/>
      <c r="N51" s="24" t="s">
        <v>154</v>
      </c>
      <c r="O51" s="2"/>
      <c r="P51" s="24" t="s">
        <v>254</v>
      </c>
      <c r="Q51" s="2"/>
      <c r="R51" s="24" t="s">
        <v>142</v>
      </c>
      <c r="S51" s="2"/>
      <c r="T51" s="24" t="s">
        <v>142</v>
      </c>
      <c r="U51" s="2"/>
    </row>
    <row r="52" spans="1:21" x14ac:dyDescent="0.2">
      <c r="A52" s="2" t="s">
        <v>253</v>
      </c>
      <c r="B52" s="24" t="s">
        <v>252</v>
      </c>
      <c r="C52" s="2"/>
      <c r="D52" s="24" t="s">
        <v>251</v>
      </c>
      <c r="E52" s="2"/>
      <c r="F52" s="24" t="s">
        <v>250</v>
      </c>
      <c r="G52" s="2"/>
      <c r="H52" s="24" t="s">
        <v>249</v>
      </c>
      <c r="I52" s="2"/>
      <c r="J52" s="24" t="s">
        <v>248</v>
      </c>
      <c r="K52" s="2"/>
      <c r="L52" s="24" t="s">
        <v>247</v>
      </c>
      <c r="M52" s="2"/>
      <c r="N52" s="24" t="s">
        <v>246</v>
      </c>
      <c r="O52" s="2"/>
      <c r="P52" s="24" t="s">
        <v>245</v>
      </c>
      <c r="Q52" s="2"/>
      <c r="R52" s="24" t="s">
        <v>142</v>
      </c>
      <c r="S52" s="2"/>
      <c r="T52" s="24" t="s">
        <v>142</v>
      </c>
      <c r="U52" s="2"/>
    </row>
    <row r="53" spans="1:21" x14ac:dyDescent="0.2">
      <c r="A53" s="2" t="s">
        <v>244</v>
      </c>
      <c r="B53" s="24" t="s">
        <v>243</v>
      </c>
      <c r="C53" s="2"/>
      <c r="D53" s="24" t="s">
        <v>242</v>
      </c>
      <c r="E53" s="2"/>
      <c r="F53" s="24" t="s">
        <v>241</v>
      </c>
      <c r="G53" s="2"/>
      <c r="H53" s="24" t="s">
        <v>231</v>
      </c>
      <c r="I53" s="2"/>
      <c r="J53" s="24" t="s">
        <v>240</v>
      </c>
      <c r="K53" s="2"/>
      <c r="L53" s="24" t="s">
        <v>223</v>
      </c>
      <c r="M53" s="2"/>
      <c r="N53" s="24" t="s">
        <v>131</v>
      </c>
      <c r="O53" s="2"/>
      <c r="P53" s="24" t="s">
        <v>239</v>
      </c>
      <c r="Q53" s="2"/>
      <c r="R53" s="24" t="s">
        <v>142</v>
      </c>
      <c r="S53" s="2"/>
      <c r="T53" s="24" t="s">
        <v>142</v>
      </c>
      <c r="U53" s="2"/>
    </row>
    <row r="54" spans="1:21" x14ac:dyDescent="0.2">
      <c r="A54" s="2" t="s">
        <v>238</v>
      </c>
      <c r="B54" s="24" t="s">
        <v>237</v>
      </c>
      <c r="C54" s="2"/>
      <c r="D54" s="24" t="s">
        <v>236</v>
      </c>
      <c r="E54" s="2"/>
      <c r="F54" s="24" t="s">
        <v>235</v>
      </c>
      <c r="G54" s="2"/>
      <c r="H54" s="24" t="s">
        <v>234</v>
      </c>
      <c r="I54" s="2"/>
      <c r="J54" s="24" t="s">
        <v>233</v>
      </c>
      <c r="K54" s="2"/>
      <c r="L54" s="24" t="s">
        <v>232</v>
      </c>
      <c r="M54" s="2"/>
      <c r="N54" s="24" t="s">
        <v>231</v>
      </c>
      <c r="O54" s="2"/>
      <c r="P54" s="24" t="s">
        <v>230</v>
      </c>
      <c r="Q54" s="2"/>
      <c r="R54" s="24" t="s">
        <v>142</v>
      </c>
      <c r="S54" s="2"/>
      <c r="T54" s="24" t="s">
        <v>142</v>
      </c>
      <c r="U54" s="2"/>
    </row>
    <row r="55" spans="1:21" x14ac:dyDescent="0.2">
      <c r="A55" s="2" t="s">
        <v>229</v>
      </c>
      <c r="B55" s="24" t="s">
        <v>228</v>
      </c>
      <c r="C55" s="2"/>
      <c r="D55" s="24" t="s">
        <v>227</v>
      </c>
      <c r="E55" s="2"/>
      <c r="F55" s="24" t="s">
        <v>226</v>
      </c>
      <c r="G55" s="2"/>
      <c r="H55" s="24" t="s">
        <v>142</v>
      </c>
      <c r="I55" s="2"/>
      <c r="J55" s="24" t="s">
        <v>142</v>
      </c>
      <c r="K55" s="2"/>
      <c r="L55" s="24" t="s">
        <v>142</v>
      </c>
      <c r="M55" s="2"/>
      <c r="N55" s="24" t="s">
        <v>142</v>
      </c>
      <c r="O55" s="2"/>
      <c r="P55" s="24" t="s">
        <v>142</v>
      </c>
      <c r="Q55" s="2"/>
      <c r="R55" s="24" t="s">
        <v>142</v>
      </c>
      <c r="S55" s="2"/>
      <c r="T55" s="24" t="s">
        <v>142</v>
      </c>
      <c r="U55" s="2"/>
    </row>
    <row r="56" spans="1:21" x14ac:dyDescent="0.2">
      <c r="A56" s="2" t="s">
        <v>225</v>
      </c>
      <c r="B56" s="24" t="s">
        <v>224</v>
      </c>
      <c r="C56" s="2"/>
      <c r="D56" s="24" t="s">
        <v>223</v>
      </c>
      <c r="E56" s="2"/>
      <c r="F56" s="24" t="s">
        <v>222</v>
      </c>
      <c r="G56" s="2"/>
      <c r="H56" s="24" t="s">
        <v>142</v>
      </c>
      <c r="I56" s="2"/>
      <c r="J56" s="24" t="s">
        <v>142</v>
      </c>
      <c r="K56" s="2"/>
      <c r="L56" s="24" t="s">
        <v>142</v>
      </c>
      <c r="M56" s="2"/>
      <c r="N56" s="24" t="s">
        <v>142</v>
      </c>
      <c r="O56" s="2"/>
      <c r="P56" s="24" t="s">
        <v>142</v>
      </c>
      <c r="Q56" s="2"/>
      <c r="R56" s="24" t="s">
        <v>142</v>
      </c>
      <c r="S56" s="2"/>
      <c r="T56" s="24" t="s">
        <v>142</v>
      </c>
      <c r="U56" s="2"/>
    </row>
    <row r="57" spans="1:21" x14ac:dyDescent="0.2">
      <c r="A57" s="2" t="s">
        <v>221</v>
      </c>
      <c r="B57" s="24" t="s">
        <v>220</v>
      </c>
      <c r="C57" s="2"/>
      <c r="D57" s="24" t="s">
        <v>219</v>
      </c>
      <c r="E57" s="2"/>
      <c r="F57" s="24" t="s">
        <v>218</v>
      </c>
      <c r="G57" s="2"/>
      <c r="H57" s="24" t="s">
        <v>217</v>
      </c>
      <c r="I57" s="2"/>
      <c r="J57" s="24" t="s">
        <v>216</v>
      </c>
      <c r="K57" s="2"/>
      <c r="L57" s="24" t="s">
        <v>215</v>
      </c>
      <c r="M57" s="2"/>
      <c r="N57" s="24" t="s">
        <v>214</v>
      </c>
      <c r="O57" s="2"/>
      <c r="P57" s="24" t="s">
        <v>213</v>
      </c>
      <c r="Q57" s="2"/>
      <c r="R57" s="24" t="s">
        <v>142</v>
      </c>
      <c r="S57" s="2"/>
      <c r="T57" s="24" t="s">
        <v>142</v>
      </c>
      <c r="U57" s="2"/>
    </row>
    <row r="58" spans="1:21" x14ac:dyDescent="0.2">
      <c r="A58" s="2" t="s">
        <v>212</v>
      </c>
      <c r="B58" s="24" t="s">
        <v>211</v>
      </c>
      <c r="C58" s="2"/>
      <c r="D58" s="24" t="s">
        <v>210</v>
      </c>
      <c r="E58" s="2"/>
      <c r="F58" s="24" t="s">
        <v>209</v>
      </c>
      <c r="G58" s="2"/>
      <c r="H58" s="24" t="s">
        <v>208</v>
      </c>
      <c r="I58" s="2"/>
      <c r="J58" s="24" t="s">
        <v>207</v>
      </c>
      <c r="K58" s="2"/>
      <c r="L58" s="24" t="s">
        <v>206</v>
      </c>
      <c r="M58" s="2"/>
      <c r="N58" s="24" t="s">
        <v>205</v>
      </c>
      <c r="O58" s="2"/>
      <c r="P58" s="24" t="s">
        <v>204</v>
      </c>
      <c r="Q58" s="2"/>
      <c r="R58" s="24" t="s">
        <v>142</v>
      </c>
      <c r="S58" s="2"/>
      <c r="T58" s="24" t="s">
        <v>142</v>
      </c>
      <c r="U58" s="2"/>
    </row>
    <row r="59" spans="1:21" x14ac:dyDescent="0.2">
      <c r="A59" s="2" t="s">
        <v>203</v>
      </c>
      <c r="B59" s="24" t="s">
        <v>142</v>
      </c>
      <c r="C59" s="2"/>
      <c r="D59" s="24" t="s">
        <v>142</v>
      </c>
      <c r="E59" s="2"/>
      <c r="F59" s="24" t="s">
        <v>142</v>
      </c>
      <c r="G59" s="2"/>
      <c r="H59" s="24" t="s">
        <v>142</v>
      </c>
      <c r="I59" s="2"/>
      <c r="J59" s="24" t="s">
        <v>142</v>
      </c>
      <c r="K59" s="2"/>
      <c r="L59" s="24" t="s">
        <v>142</v>
      </c>
      <c r="M59" s="2"/>
      <c r="N59" s="24" t="s">
        <v>142</v>
      </c>
      <c r="O59" s="2"/>
      <c r="P59" s="24" t="s">
        <v>142</v>
      </c>
      <c r="Q59" s="2"/>
      <c r="R59" s="24" t="s">
        <v>202</v>
      </c>
      <c r="S59" s="2"/>
      <c r="T59" s="24" t="s">
        <v>201</v>
      </c>
      <c r="U59" s="2"/>
    </row>
    <row r="60" spans="1:21" x14ac:dyDescent="0.2">
      <c r="A60" s="2" t="s">
        <v>200</v>
      </c>
      <c r="B60" s="24" t="s">
        <v>199</v>
      </c>
      <c r="C60" s="2"/>
      <c r="D60" s="24" t="s">
        <v>198</v>
      </c>
      <c r="E60" s="2"/>
      <c r="F60" s="24" t="s">
        <v>197</v>
      </c>
      <c r="G60" s="2"/>
      <c r="H60" s="24" t="s">
        <v>196</v>
      </c>
      <c r="I60" s="2"/>
      <c r="J60" s="24" t="s">
        <v>142</v>
      </c>
      <c r="K60" s="2"/>
      <c r="L60" s="24" t="s">
        <v>142</v>
      </c>
      <c r="M60" s="2"/>
      <c r="N60" s="24" t="s">
        <v>142</v>
      </c>
      <c r="O60" s="2"/>
      <c r="P60" s="24" t="s">
        <v>142</v>
      </c>
      <c r="Q60" s="2"/>
      <c r="R60" s="24" t="s">
        <v>195</v>
      </c>
      <c r="S60" s="2"/>
      <c r="T60" s="24" t="s">
        <v>194</v>
      </c>
      <c r="U60" s="2"/>
    </row>
    <row r="61" spans="1:21" x14ac:dyDescent="0.2">
      <c r="A61" s="2" t="s">
        <v>193</v>
      </c>
      <c r="B61" s="24" t="s">
        <v>142</v>
      </c>
      <c r="C61" s="2"/>
      <c r="D61" s="24" t="s">
        <v>142</v>
      </c>
      <c r="E61" s="2"/>
      <c r="F61" s="24" t="s">
        <v>142</v>
      </c>
      <c r="G61" s="2"/>
      <c r="H61" s="24" t="s">
        <v>142</v>
      </c>
      <c r="I61" s="2"/>
      <c r="J61" s="24" t="s">
        <v>183</v>
      </c>
      <c r="K61" s="2"/>
      <c r="L61" s="24" t="s">
        <v>182</v>
      </c>
      <c r="M61" s="2"/>
      <c r="N61" s="24" t="s">
        <v>192</v>
      </c>
      <c r="O61" s="2"/>
      <c r="P61" s="24" t="s">
        <v>180</v>
      </c>
      <c r="Q61" s="2"/>
      <c r="R61" s="24" t="s">
        <v>179</v>
      </c>
      <c r="S61" s="2"/>
      <c r="T61" s="24" t="s">
        <v>191</v>
      </c>
      <c r="U61" s="2"/>
    </row>
    <row r="62" spans="1:21" x14ac:dyDescent="0.2">
      <c r="A62" s="2" t="s">
        <v>190</v>
      </c>
      <c r="B62" s="24" t="s">
        <v>142</v>
      </c>
      <c r="C62" s="2"/>
      <c r="D62" s="24" t="s">
        <v>142</v>
      </c>
      <c r="E62" s="2"/>
      <c r="F62" s="24" t="s">
        <v>142</v>
      </c>
      <c r="G62" s="2"/>
      <c r="H62" s="24" t="s">
        <v>142</v>
      </c>
      <c r="I62" s="2"/>
      <c r="J62" s="24" t="s">
        <v>142</v>
      </c>
      <c r="K62" s="2"/>
      <c r="L62" s="24" t="s">
        <v>142</v>
      </c>
      <c r="M62" s="2"/>
      <c r="N62" s="24" t="s">
        <v>189</v>
      </c>
      <c r="O62" s="2"/>
      <c r="P62" s="24" t="s">
        <v>142</v>
      </c>
      <c r="Q62" s="2"/>
      <c r="R62" s="24" t="s">
        <v>142</v>
      </c>
      <c r="S62" s="2"/>
      <c r="T62" s="24">
        <v>801</v>
      </c>
      <c r="U62" s="2"/>
    </row>
    <row r="63" spans="1:21" x14ac:dyDescent="0.2">
      <c r="A63" s="2" t="s">
        <v>188</v>
      </c>
      <c r="B63" s="24" t="s">
        <v>187</v>
      </c>
      <c r="C63" s="2"/>
      <c r="D63" s="24" t="s">
        <v>186</v>
      </c>
      <c r="E63" s="2"/>
      <c r="F63" s="24" t="s">
        <v>185</v>
      </c>
      <c r="G63" s="2"/>
      <c r="H63" s="24" t="s">
        <v>184</v>
      </c>
      <c r="I63" s="2"/>
      <c r="J63" s="24" t="s">
        <v>183</v>
      </c>
      <c r="K63" s="2"/>
      <c r="L63" s="24" t="s">
        <v>182</v>
      </c>
      <c r="M63" s="2"/>
      <c r="N63" s="24" t="s">
        <v>181</v>
      </c>
      <c r="O63" s="2"/>
      <c r="P63" s="24" t="s">
        <v>180</v>
      </c>
      <c r="Q63" s="2"/>
      <c r="R63" s="24" t="s">
        <v>179</v>
      </c>
      <c r="S63" s="2"/>
      <c r="T63" s="24" t="s">
        <v>178</v>
      </c>
      <c r="U63" s="2"/>
    </row>
    <row r="64" spans="1:21" x14ac:dyDescent="0.2">
      <c r="A64" s="2" t="s">
        <v>177</v>
      </c>
      <c r="B64" s="24" t="s">
        <v>176</v>
      </c>
      <c r="C64" s="2"/>
      <c r="D64" s="24" t="s">
        <v>175</v>
      </c>
      <c r="E64" s="2"/>
      <c r="F64" s="24" t="s">
        <v>174</v>
      </c>
      <c r="G64" s="2"/>
      <c r="H64" s="24" t="s">
        <v>173</v>
      </c>
      <c r="I64" s="2"/>
      <c r="J64" s="24" t="s">
        <v>172</v>
      </c>
      <c r="K64" s="2"/>
      <c r="L64" s="24" t="s">
        <v>152</v>
      </c>
      <c r="M64" s="2"/>
      <c r="N64" s="24" t="s">
        <v>171</v>
      </c>
      <c r="O64" s="2"/>
      <c r="P64" s="24" t="s">
        <v>170</v>
      </c>
      <c r="Q64" s="2"/>
      <c r="R64" s="24" t="s">
        <v>169</v>
      </c>
      <c r="S64" s="2"/>
      <c r="T64" s="24" t="s">
        <v>159</v>
      </c>
      <c r="U64" s="2"/>
    </row>
    <row r="65" spans="1:21" x14ac:dyDescent="0.2">
      <c r="A65" s="2" t="s">
        <v>168</v>
      </c>
      <c r="B65" s="24" t="s">
        <v>167</v>
      </c>
      <c r="C65" s="2"/>
      <c r="D65" s="24" t="s">
        <v>166</v>
      </c>
      <c r="E65" s="2"/>
      <c r="F65" s="24" t="s">
        <v>165</v>
      </c>
      <c r="G65" s="2"/>
      <c r="H65" s="24" t="s">
        <v>164</v>
      </c>
      <c r="I65" s="2"/>
      <c r="J65" s="24" t="s">
        <v>163</v>
      </c>
      <c r="K65" s="2"/>
      <c r="L65" s="24" t="s">
        <v>163</v>
      </c>
      <c r="M65" s="2"/>
      <c r="N65" s="24" t="s">
        <v>162</v>
      </c>
      <c r="O65" s="2"/>
      <c r="P65" s="24" t="s">
        <v>161</v>
      </c>
      <c r="Q65" s="2"/>
      <c r="R65" s="24" t="s">
        <v>160</v>
      </c>
      <c r="S65" s="2"/>
      <c r="T65" s="24" t="s">
        <v>159</v>
      </c>
      <c r="U65" s="2"/>
    </row>
    <row r="66" spans="1:21" x14ac:dyDescent="0.2">
      <c r="A66" s="2" t="s">
        <v>158</v>
      </c>
      <c r="B66" s="24" t="s">
        <v>157</v>
      </c>
      <c r="C66" s="2"/>
      <c r="D66" s="24" t="s">
        <v>156</v>
      </c>
      <c r="E66" s="2"/>
      <c r="F66" s="24" t="s">
        <v>155</v>
      </c>
      <c r="G66" s="2"/>
      <c r="H66" s="24" t="s">
        <v>154</v>
      </c>
      <c r="I66" s="2"/>
      <c r="J66" s="24" t="s">
        <v>152</v>
      </c>
      <c r="K66" s="2"/>
      <c r="L66" s="24" t="s">
        <v>153</v>
      </c>
      <c r="M66" s="2"/>
      <c r="N66" s="24" t="s">
        <v>152</v>
      </c>
      <c r="O66" s="2"/>
      <c r="P66" s="24" t="s">
        <v>151</v>
      </c>
      <c r="Q66" s="2"/>
      <c r="R66" s="24" t="s">
        <v>150</v>
      </c>
      <c r="S66" s="2"/>
      <c r="T66" s="24" t="s">
        <v>149</v>
      </c>
      <c r="U66" s="2"/>
    </row>
    <row r="67" spans="1:21" x14ac:dyDescent="0.2">
      <c r="A67" s="2" t="s">
        <v>148</v>
      </c>
      <c r="B67" s="24" t="s">
        <v>142</v>
      </c>
      <c r="C67" s="2"/>
      <c r="D67" s="24" t="s">
        <v>142</v>
      </c>
      <c r="E67" s="2"/>
      <c r="F67" s="24" t="s">
        <v>142</v>
      </c>
      <c r="G67" s="2"/>
      <c r="H67" s="24" t="s">
        <v>142</v>
      </c>
      <c r="I67" s="2"/>
      <c r="J67" s="24">
        <v>1.1499999999999999</v>
      </c>
      <c r="K67" s="2"/>
      <c r="L67" s="24">
        <v>0.46</v>
      </c>
      <c r="M67" s="2"/>
      <c r="N67" s="24">
        <v>0.81</v>
      </c>
      <c r="O67" s="2"/>
      <c r="P67" s="24">
        <v>1.45</v>
      </c>
      <c r="Q67" s="2"/>
      <c r="R67" s="24">
        <v>0.09</v>
      </c>
      <c r="S67" s="2"/>
      <c r="T67" s="24" t="s">
        <v>144</v>
      </c>
      <c r="U67" s="2"/>
    </row>
    <row r="68" spans="1:21" x14ac:dyDescent="0.2">
      <c r="A68" s="2" t="s">
        <v>147</v>
      </c>
      <c r="B68" s="24" t="s">
        <v>142</v>
      </c>
      <c r="C68" s="2"/>
      <c r="D68" s="24" t="s">
        <v>142</v>
      </c>
      <c r="E68" s="2"/>
      <c r="F68" s="24" t="s">
        <v>142</v>
      </c>
      <c r="G68" s="2"/>
      <c r="H68" s="24" t="s">
        <v>142</v>
      </c>
      <c r="I68" s="2"/>
      <c r="J68" s="24" t="s">
        <v>142</v>
      </c>
      <c r="K68" s="2"/>
      <c r="L68" s="24" t="s">
        <v>142</v>
      </c>
      <c r="M68" s="2"/>
      <c r="N68" s="24">
        <v>0.06</v>
      </c>
      <c r="O68" s="2"/>
      <c r="P68" s="24" t="s">
        <v>142</v>
      </c>
      <c r="Q68" s="2"/>
      <c r="R68" s="24" t="s">
        <v>142</v>
      </c>
      <c r="S68" s="2"/>
      <c r="T68" s="24">
        <v>0.01</v>
      </c>
      <c r="U68" s="2"/>
    </row>
    <row r="69" spans="1:21" x14ac:dyDescent="0.2">
      <c r="A69" s="2" t="s">
        <v>146</v>
      </c>
      <c r="B69" s="24">
        <v>1.39</v>
      </c>
      <c r="C69" s="2"/>
      <c r="D69" s="24">
        <v>2.58</v>
      </c>
      <c r="E69" s="2"/>
      <c r="F69" s="24">
        <v>2.08</v>
      </c>
      <c r="G69" s="2"/>
      <c r="H69" s="24">
        <v>1.52</v>
      </c>
      <c r="I69" s="2"/>
      <c r="J69" s="24">
        <v>1.1499999999999999</v>
      </c>
      <c r="K69" s="2"/>
      <c r="L69" s="24">
        <v>0.46</v>
      </c>
      <c r="M69" s="2"/>
      <c r="N69" s="24">
        <v>0.87</v>
      </c>
      <c r="O69" s="2"/>
      <c r="P69" s="24">
        <v>1.45</v>
      </c>
      <c r="Q69" s="2"/>
      <c r="R69" s="24">
        <v>0.09</v>
      </c>
      <c r="S69" s="2"/>
      <c r="T69" s="24" t="s">
        <v>140</v>
      </c>
      <c r="U69" s="2"/>
    </row>
    <row r="70" spans="1:21" x14ac:dyDescent="0.2">
      <c r="A70" s="2" t="s">
        <v>145</v>
      </c>
      <c r="B70" s="24" t="s">
        <v>142</v>
      </c>
      <c r="C70" s="2"/>
      <c r="D70" s="24" t="s">
        <v>142</v>
      </c>
      <c r="E70" s="2"/>
      <c r="F70" s="24" t="s">
        <v>142</v>
      </c>
      <c r="G70" s="2"/>
      <c r="H70" s="24" t="s">
        <v>142</v>
      </c>
      <c r="I70" s="2"/>
      <c r="J70" s="24">
        <v>1.1200000000000001</v>
      </c>
      <c r="K70" s="2"/>
      <c r="L70" s="24">
        <v>0.45</v>
      </c>
      <c r="M70" s="2"/>
      <c r="N70" s="24">
        <v>0.78</v>
      </c>
      <c r="O70" s="2"/>
      <c r="P70" s="24">
        <v>1.39</v>
      </c>
      <c r="Q70" s="2"/>
      <c r="R70" s="24">
        <v>0.08</v>
      </c>
      <c r="S70" s="2"/>
      <c r="T70" s="24" t="s">
        <v>144</v>
      </c>
      <c r="U70" s="2"/>
    </row>
    <row r="71" spans="1:21" x14ac:dyDescent="0.2">
      <c r="A71" s="2" t="s">
        <v>143</v>
      </c>
      <c r="B71" s="24" t="s">
        <v>142</v>
      </c>
      <c r="C71" s="2"/>
      <c r="D71" s="24" t="s">
        <v>142</v>
      </c>
      <c r="E71" s="2"/>
      <c r="F71" s="24" t="s">
        <v>142</v>
      </c>
      <c r="G71" s="2"/>
      <c r="H71" s="24" t="s">
        <v>142</v>
      </c>
      <c r="I71" s="2"/>
      <c r="J71" s="24" t="s">
        <v>142</v>
      </c>
      <c r="K71" s="2"/>
      <c r="L71" s="24" t="s">
        <v>142</v>
      </c>
      <c r="M71" s="2"/>
      <c r="N71" s="24">
        <v>0.06</v>
      </c>
      <c r="O71" s="2"/>
      <c r="P71" s="24" t="s">
        <v>142</v>
      </c>
      <c r="Q71" s="2"/>
      <c r="R71" s="24" t="s">
        <v>142</v>
      </c>
      <c r="S71" s="2"/>
      <c r="T71" s="24">
        <v>0.01</v>
      </c>
      <c r="U71" s="2"/>
    </row>
    <row r="72" spans="1:21" x14ac:dyDescent="0.2">
      <c r="A72" s="2" t="s">
        <v>141</v>
      </c>
      <c r="B72" s="24">
        <v>1.37</v>
      </c>
      <c r="C72" s="2"/>
      <c r="D72" s="24">
        <v>2.5299999999999998</v>
      </c>
      <c r="E72" s="2"/>
      <c r="F72" s="24">
        <v>2.04</v>
      </c>
      <c r="G72" s="2"/>
      <c r="H72" s="24">
        <v>1.49</v>
      </c>
      <c r="I72" s="2"/>
      <c r="J72" s="24">
        <v>1.1200000000000001</v>
      </c>
      <c r="K72" s="2"/>
      <c r="L72" s="24">
        <v>0.45</v>
      </c>
      <c r="M72" s="2"/>
      <c r="N72" s="24">
        <v>0.84</v>
      </c>
      <c r="O72" s="2"/>
      <c r="P72" s="24">
        <v>1.39</v>
      </c>
      <c r="Q72" s="2"/>
      <c r="R72" s="24">
        <v>0.08</v>
      </c>
      <c r="S72" s="2"/>
      <c r="T72" s="24" t="s">
        <v>140</v>
      </c>
      <c r="U72" s="2"/>
    </row>
    <row r="73" spans="1:21" x14ac:dyDescent="0.2">
      <c r="A73" s="2" t="s">
        <v>139</v>
      </c>
      <c r="B73" s="24" t="s">
        <v>138</v>
      </c>
      <c r="C73" s="2"/>
      <c r="D73" s="24" t="s">
        <v>137</v>
      </c>
      <c r="E73" s="2"/>
      <c r="F73" s="24" t="s">
        <v>136</v>
      </c>
      <c r="G73" s="2"/>
      <c r="H73" s="24" t="s">
        <v>135</v>
      </c>
      <c r="I73" s="2"/>
      <c r="J73" s="24" t="s">
        <v>134</v>
      </c>
      <c r="K73" s="2"/>
      <c r="L73" s="24" t="s">
        <v>133</v>
      </c>
      <c r="M73" s="2"/>
      <c r="N73" s="24" t="s">
        <v>132</v>
      </c>
      <c r="O73" s="2"/>
      <c r="P73" s="24" t="s">
        <v>131</v>
      </c>
      <c r="Q73" s="2"/>
      <c r="R73" s="24" t="s">
        <v>130</v>
      </c>
      <c r="S73" s="2"/>
      <c r="T73" s="24" t="s">
        <v>129</v>
      </c>
      <c r="U73" s="2"/>
    </row>
    <row r="74" spans="1:21" x14ac:dyDescent="0.2">
      <c r="A74" s="2" t="s">
        <v>128</v>
      </c>
      <c r="B74" s="24" t="s">
        <v>127</v>
      </c>
      <c r="C74" s="2"/>
      <c r="D74" s="24" t="s">
        <v>126</v>
      </c>
      <c r="E74" s="2"/>
      <c r="F74" s="24" t="s">
        <v>125</v>
      </c>
      <c r="G74" s="2"/>
      <c r="H74" s="24" t="s">
        <v>124</v>
      </c>
      <c r="I74" s="2"/>
      <c r="J74" s="24" t="s">
        <v>123</v>
      </c>
      <c r="K74" s="2"/>
      <c r="L74" s="24" t="s">
        <v>122</v>
      </c>
      <c r="M74" s="2"/>
      <c r="N74" s="24" t="s">
        <v>121</v>
      </c>
      <c r="O74" s="2"/>
      <c r="P74" s="24" t="s">
        <v>120</v>
      </c>
      <c r="Q74" s="2"/>
      <c r="R74" s="24" t="s">
        <v>119</v>
      </c>
      <c r="S74" s="2"/>
      <c r="T74" s="24" t="s">
        <v>118</v>
      </c>
      <c r="U74" s="2"/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1"/>
  <sheetViews>
    <sheetView workbookViewId="0">
      <selection activeCell="G38" sqref="G38"/>
    </sheetView>
  </sheetViews>
  <sheetFormatPr defaultRowHeight="12.75" x14ac:dyDescent="0.2"/>
  <cols>
    <col min="1" max="1" width="50.7109375" customWidth="1"/>
    <col min="2" max="201" width="12.7109375" customWidth="1"/>
    <col min="257" max="257" width="50.7109375" customWidth="1"/>
    <col min="258" max="457" width="12.7109375" customWidth="1"/>
    <col min="513" max="513" width="50.7109375" customWidth="1"/>
    <col min="514" max="713" width="12.7109375" customWidth="1"/>
    <col min="769" max="769" width="50.7109375" customWidth="1"/>
    <col min="770" max="969" width="12.7109375" customWidth="1"/>
    <col min="1025" max="1025" width="50.7109375" customWidth="1"/>
    <col min="1026" max="1225" width="12.7109375" customWidth="1"/>
    <col min="1281" max="1281" width="50.7109375" customWidth="1"/>
    <col min="1282" max="1481" width="12.7109375" customWidth="1"/>
    <col min="1537" max="1537" width="50.7109375" customWidth="1"/>
    <col min="1538" max="1737" width="12.7109375" customWidth="1"/>
    <col min="1793" max="1793" width="50.7109375" customWidth="1"/>
    <col min="1794" max="1993" width="12.7109375" customWidth="1"/>
    <col min="2049" max="2049" width="50.7109375" customWidth="1"/>
    <col min="2050" max="2249" width="12.7109375" customWidth="1"/>
    <col min="2305" max="2305" width="50.7109375" customWidth="1"/>
    <col min="2306" max="2505" width="12.7109375" customWidth="1"/>
    <col min="2561" max="2561" width="50.7109375" customWidth="1"/>
    <col min="2562" max="2761" width="12.7109375" customWidth="1"/>
    <col min="2817" max="2817" width="50.7109375" customWidth="1"/>
    <col min="2818" max="3017" width="12.7109375" customWidth="1"/>
    <col min="3073" max="3073" width="50.7109375" customWidth="1"/>
    <col min="3074" max="3273" width="12.7109375" customWidth="1"/>
    <col min="3329" max="3329" width="50.7109375" customWidth="1"/>
    <col min="3330" max="3529" width="12.7109375" customWidth="1"/>
    <col min="3585" max="3585" width="50.7109375" customWidth="1"/>
    <col min="3586" max="3785" width="12.7109375" customWidth="1"/>
    <col min="3841" max="3841" width="50.7109375" customWidth="1"/>
    <col min="3842" max="4041" width="12.7109375" customWidth="1"/>
    <col min="4097" max="4097" width="50.7109375" customWidth="1"/>
    <col min="4098" max="4297" width="12.7109375" customWidth="1"/>
    <col min="4353" max="4353" width="50.7109375" customWidth="1"/>
    <col min="4354" max="4553" width="12.7109375" customWidth="1"/>
    <col min="4609" max="4609" width="50.7109375" customWidth="1"/>
    <col min="4610" max="4809" width="12.7109375" customWidth="1"/>
    <col min="4865" max="4865" width="50.7109375" customWidth="1"/>
    <col min="4866" max="5065" width="12.7109375" customWidth="1"/>
    <col min="5121" max="5121" width="50.7109375" customWidth="1"/>
    <col min="5122" max="5321" width="12.7109375" customWidth="1"/>
    <col min="5377" max="5377" width="50.7109375" customWidth="1"/>
    <col min="5378" max="5577" width="12.7109375" customWidth="1"/>
    <col min="5633" max="5633" width="50.7109375" customWidth="1"/>
    <col min="5634" max="5833" width="12.7109375" customWidth="1"/>
    <col min="5889" max="5889" width="50.7109375" customWidth="1"/>
    <col min="5890" max="6089" width="12.7109375" customWidth="1"/>
    <col min="6145" max="6145" width="50.7109375" customWidth="1"/>
    <col min="6146" max="6345" width="12.7109375" customWidth="1"/>
    <col min="6401" max="6401" width="50.7109375" customWidth="1"/>
    <col min="6402" max="6601" width="12.7109375" customWidth="1"/>
    <col min="6657" max="6657" width="50.7109375" customWidth="1"/>
    <col min="6658" max="6857" width="12.7109375" customWidth="1"/>
    <col min="6913" max="6913" width="50.7109375" customWidth="1"/>
    <col min="6914" max="7113" width="12.7109375" customWidth="1"/>
    <col min="7169" max="7169" width="50.7109375" customWidth="1"/>
    <col min="7170" max="7369" width="12.7109375" customWidth="1"/>
    <col min="7425" max="7425" width="50.7109375" customWidth="1"/>
    <col min="7426" max="7625" width="12.7109375" customWidth="1"/>
    <col min="7681" max="7681" width="50.7109375" customWidth="1"/>
    <col min="7682" max="7881" width="12.7109375" customWidth="1"/>
    <col min="7937" max="7937" width="50.7109375" customWidth="1"/>
    <col min="7938" max="8137" width="12.7109375" customWidth="1"/>
    <col min="8193" max="8193" width="50.7109375" customWidth="1"/>
    <col min="8194" max="8393" width="12.7109375" customWidth="1"/>
    <col min="8449" max="8449" width="50.7109375" customWidth="1"/>
    <col min="8450" max="8649" width="12.7109375" customWidth="1"/>
    <col min="8705" max="8705" width="50.7109375" customWidth="1"/>
    <col min="8706" max="8905" width="12.7109375" customWidth="1"/>
    <col min="8961" max="8961" width="50.7109375" customWidth="1"/>
    <col min="8962" max="9161" width="12.7109375" customWidth="1"/>
    <col min="9217" max="9217" width="50.7109375" customWidth="1"/>
    <col min="9218" max="9417" width="12.7109375" customWidth="1"/>
    <col min="9473" max="9473" width="50.7109375" customWidth="1"/>
    <col min="9474" max="9673" width="12.7109375" customWidth="1"/>
    <col min="9729" max="9729" width="50.7109375" customWidth="1"/>
    <col min="9730" max="9929" width="12.7109375" customWidth="1"/>
    <col min="9985" max="9985" width="50.7109375" customWidth="1"/>
    <col min="9986" max="10185" width="12.7109375" customWidth="1"/>
    <col min="10241" max="10241" width="50.7109375" customWidth="1"/>
    <col min="10242" max="10441" width="12.7109375" customWidth="1"/>
    <col min="10497" max="10497" width="50.7109375" customWidth="1"/>
    <col min="10498" max="10697" width="12.7109375" customWidth="1"/>
    <col min="10753" max="10753" width="50.7109375" customWidth="1"/>
    <col min="10754" max="10953" width="12.7109375" customWidth="1"/>
    <col min="11009" max="11009" width="50.7109375" customWidth="1"/>
    <col min="11010" max="11209" width="12.7109375" customWidth="1"/>
    <col min="11265" max="11265" width="50.7109375" customWidth="1"/>
    <col min="11266" max="11465" width="12.7109375" customWidth="1"/>
    <col min="11521" max="11521" width="50.7109375" customWidth="1"/>
    <col min="11522" max="11721" width="12.7109375" customWidth="1"/>
    <col min="11777" max="11777" width="50.7109375" customWidth="1"/>
    <col min="11778" max="11977" width="12.7109375" customWidth="1"/>
    <col min="12033" max="12033" width="50.7109375" customWidth="1"/>
    <col min="12034" max="12233" width="12.7109375" customWidth="1"/>
    <col min="12289" max="12289" width="50.7109375" customWidth="1"/>
    <col min="12290" max="12489" width="12.7109375" customWidth="1"/>
    <col min="12545" max="12545" width="50.7109375" customWidth="1"/>
    <col min="12546" max="12745" width="12.7109375" customWidth="1"/>
    <col min="12801" max="12801" width="50.7109375" customWidth="1"/>
    <col min="12802" max="13001" width="12.7109375" customWidth="1"/>
    <col min="13057" max="13057" width="50.7109375" customWidth="1"/>
    <col min="13058" max="13257" width="12.7109375" customWidth="1"/>
    <col min="13313" max="13313" width="50.7109375" customWidth="1"/>
    <col min="13314" max="13513" width="12.7109375" customWidth="1"/>
    <col min="13569" max="13569" width="50.7109375" customWidth="1"/>
    <col min="13570" max="13769" width="12.7109375" customWidth="1"/>
    <col min="13825" max="13825" width="50.7109375" customWidth="1"/>
    <col min="13826" max="14025" width="12.7109375" customWidth="1"/>
    <col min="14081" max="14081" width="50.7109375" customWidth="1"/>
    <col min="14082" max="14281" width="12.7109375" customWidth="1"/>
    <col min="14337" max="14337" width="50.7109375" customWidth="1"/>
    <col min="14338" max="14537" width="12.7109375" customWidth="1"/>
    <col min="14593" max="14593" width="50.7109375" customWidth="1"/>
    <col min="14594" max="14793" width="12.7109375" customWidth="1"/>
    <col min="14849" max="14849" width="50.7109375" customWidth="1"/>
    <col min="14850" max="15049" width="12.7109375" customWidth="1"/>
    <col min="15105" max="15105" width="50.7109375" customWidth="1"/>
    <col min="15106" max="15305" width="12.7109375" customWidth="1"/>
    <col min="15361" max="15361" width="50.7109375" customWidth="1"/>
    <col min="15362" max="15561" width="12.7109375" customWidth="1"/>
    <col min="15617" max="15617" width="50.7109375" customWidth="1"/>
    <col min="15618" max="15817" width="12.7109375" customWidth="1"/>
    <col min="15873" max="15873" width="50.7109375" customWidth="1"/>
    <col min="15874" max="16073" width="12.7109375" customWidth="1"/>
    <col min="16129" max="16129" width="50.7109375" customWidth="1"/>
    <col min="16130" max="16329" width="12.7109375" customWidth="1"/>
  </cols>
  <sheetData>
    <row r="1" spans="1:59" ht="20.25" x14ac:dyDescent="0.3">
      <c r="A1" s="64" t="s">
        <v>0</v>
      </c>
    </row>
    <row r="3" spans="1:59" x14ac:dyDescent="0.2">
      <c r="A3" s="63" t="s">
        <v>468</v>
      </c>
    </row>
    <row r="6" spans="1:59" x14ac:dyDescent="0.2">
      <c r="A6" s="62" t="s">
        <v>469</v>
      </c>
    </row>
    <row r="7" spans="1:59" x14ac:dyDescent="0.2">
      <c r="A7" s="60" t="s">
        <v>1</v>
      </c>
      <c r="B7" s="61" t="s">
        <v>470</v>
      </c>
      <c r="C7" s="60"/>
      <c r="D7" s="61" t="s">
        <v>471</v>
      </c>
      <c r="E7" s="60"/>
      <c r="F7" s="61" t="s">
        <v>98</v>
      </c>
      <c r="G7" s="60"/>
      <c r="H7" s="61" t="s">
        <v>100</v>
      </c>
      <c r="I7" s="60"/>
      <c r="J7" s="61" t="s">
        <v>99</v>
      </c>
      <c r="K7" s="60"/>
      <c r="L7" s="61" t="s">
        <v>2</v>
      </c>
      <c r="M7" s="60"/>
      <c r="N7" s="61" t="s">
        <v>3</v>
      </c>
      <c r="O7" s="60"/>
      <c r="P7" s="61" t="s">
        <v>4</v>
      </c>
      <c r="Q7" s="60"/>
      <c r="R7" s="61" t="s">
        <v>5</v>
      </c>
      <c r="S7" s="60"/>
      <c r="T7" s="61" t="s">
        <v>6</v>
      </c>
      <c r="U7" s="60"/>
      <c r="V7" s="61" t="s">
        <v>7</v>
      </c>
      <c r="W7" s="60"/>
      <c r="X7" s="61" t="s">
        <v>8</v>
      </c>
      <c r="Y7" s="60"/>
      <c r="Z7" s="61" t="s">
        <v>9</v>
      </c>
      <c r="AA7" s="60"/>
      <c r="AB7" s="61" t="s">
        <v>10</v>
      </c>
      <c r="AC7" s="60"/>
      <c r="AD7" s="61" t="s">
        <v>11</v>
      </c>
      <c r="AE7" s="60"/>
      <c r="AF7" s="61" t="s">
        <v>12</v>
      </c>
      <c r="AG7" s="60"/>
      <c r="AH7" s="61" t="s">
        <v>13</v>
      </c>
      <c r="AI7" s="60"/>
      <c r="AJ7" s="61" t="s">
        <v>14</v>
      </c>
      <c r="AK7" s="60"/>
      <c r="AL7" s="61" t="s">
        <v>15</v>
      </c>
      <c r="AM7" s="60"/>
      <c r="AN7" s="61" t="s">
        <v>16</v>
      </c>
      <c r="AO7" s="60"/>
      <c r="AP7" s="61" t="s">
        <v>17</v>
      </c>
      <c r="AQ7" s="60"/>
      <c r="AR7" s="61" t="s">
        <v>18</v>
      </c>
      <c r="AS7" s="60"/>
      <c r="AT7" s="61" t="s">
        <v>19</v>
      </c>
      <c r="AU7" s="60"/>
      <c r="AV7" s="61" t="s">
        <v>20</v>
      </c>
      <c r="AW7" s="60"/>
      <c r="AX7" s="61" t="s">
        <v>21</v>
      </c>
      <c r="AY7" s="60"/>
      <c r="AZ7" s="61" t="s">
        <v>22</v>
      </c>
      <c r="BA7" s="60"/>
      <c r="BB7" s="61" t="s">
        <v>472</v>
      </c>
      <c r="BC7" s="60"/>
      <c r="BD7" s="61" t="s">
        <v>473</v>
      </c>
      <c r="BE7" s="60"/>
      <c r="BF7" s="61" t="s">
        <v>474</v>
      </c>
      <c r="BG7" s="60"/>
    </row>
    <row r="8" spans="1:59" x14ac:dyDescent="0.2">
      <c r="A8" s="60"/>
      <c r="B8" s="61" t="s">
        <v>24</v>
      </c>
      <c r="C8" s="60"/>
      <c r="D8" s="61" t="s">
        <v>25</v>
      </c>
      <c r="E8" s="60"/>
      <c r="F8" s="61" t="s">
        <v>23</v>
      </c>
      <c r="G8" s="60"/>
      <c r="H8" s="61" t="s">
        <v>24</v>
      </c>
      <c r="I8" s="60"/>
      <c r="J8" s="61" t="s">
        <v>25</v>
      </c>
      <c r="K8" s="60"/>
      <c r="L8" s="61" t="s">
        <v>23</v>
      </c>
      <c r="M8" s="60"/>
      <c r="N8" s="61" t="s">
        <v>24</v>
      </c>
      <c r="O8" s="60"/>
      <c r="P8" s="61" t="s">
        <v>25</v>
      </c>
      <c r="Q8" s="60"/>
      <c r="R8" s="61" t="s">
        <v>23</v>
      </c>
      <c r="S8" s="60"/>
      <c r="T8" s="61" t="s">
        <v>24</v>
      </c>
      <c r="U8" s="60"/>
      <c r="V8" s="61" t="s">
        <v>25</v>
      </c>
      <c r="W8" s="60"/>
      <c r="X8" s="61" t="s">
        <v>23</v>
      </c>
      <c r="Y8" s="60"/>
      <c r="Z8" s="61" t="s">
        <v>24</v>
      </c>
      <c r="AA8" s="60"/>
      <c r="AB8" s="61" t="s">
        <v>25</v>
      </c>
      <c r="AC8" s="60"/>
      <c r="AD8" s="61" t="s">
        <v>23</v>
      </c>
      <c r="AE8" s="60"/>
      <c r="AF8" s="61" t="s">
        <v>24</v>
      </c>
      <c r="AG8" s="60"/>
      <c r="AH8" s="61" t="s">
        <v>25</v>
      </c>
      <c r="AI8" s="60"/>
      <c r="AJ8" s="61" t="s">
        <v>23</v>
      </c>
      <c r="AK8" s="60"/>
      <c r="AL8" s="61" t="s">
        <v>24</v>
      </c>
      <c r="AM8" s="60"/>
      <c r="AN8" s="61" t="s">
        <v>25</v>
      </c>
      <c r="AO8" s="60"/>
      <c r="AP8" s="61" t="s">
        <v>23</v>
      </c>
      <c r="AQ8" s="60"/>
      <c r="AR8" s="61" t="s">
        <v>24</v>
      </c>
      <c r="AS8" s="60"/>
      <c r="AT8" s="61" t="s">
        <v>25</v>
      </c>
      <c r="AU8" s="60"/>
      <c r="AV8" s="61" t="s">
        <v>23</v>
      </c>
      <c r="AW8" s="60"/>
      <c r="AX8" s="61" t="s">
        <v>24</v>
      </c>
      <c r="AY8" s="60"/>
      <c r="AZ8" s="61" t="s">
        <v>25</v>
      </c>
      <c r="BA8" s="60"/>
      <c r="BB8" s="61" t="s">
        <v>23</v>
      </c>
      <c r="BC8" s="60"/>
      <c r="BD8" s="61" t="s">
        <v>24</v>
      </c>
      <c r="BE8" s="60"/>
      <c r="BF8" s="61" t="s">
        <v>25</v>
      </c>
      <c r="BG8" s="60"/>
    </row>
    <row r="9" spans="1:59" x14ac:dyDescent="0.2">
      <c r="A9" s="60" t="s">
        <v>464</v>
      </c>
      <c r="B9" s="61" t="s">
        <v>463</v>
      </c>
      <c r="C9" s="60"/>
      <c r="D9" s="61" t="s">
        <v>463</v>
      </c>
      <c r="E9" s="60"/>
      <c r="F9" s="61" t="s">
        <v>463</v>
      </c>
      <c r="G9" s="60"/>
      <c r="H9" s="61" t="s">
        <v>463</v>
      </c>
      <c r="I9" s="60"/>
      <c r="J9" s="61" t="s">
        <v>463</v>
      </c>
      <c r="K9" s="60"/>
      <c r="L9" s="61" t="s">
        <v>463</v>
      </c>
      <c r="M9" s="60"/>
      <c r="N9" s="61" t="s">
        <v>463</v>
      </c>
      <c r="O9" s="60"/>
      <c r="P9" s="61" t="s">
        <v>463</v>
      </c>
      <c r="Q9" s="60"/>
      <c r="R9" s="61" t="s">
        <v>463</v>
      </c>
      <c r="S9" s="60"/>
      <c r="T9" s="61" t="s">
        <v>463</v>
      </c>
      <c r="U9" s="60"/>
      <c r="V9" s="61" t="s">
        <v>463</v>
      </c>
      <c r="W9" s="60"/>
      <c r="X9" s="61" t="s">
        <v>463</v>
      </c>
      <c r="Y9" s="60"/>
      <c r="Z9" s="61" t="s">
        <v>463</v>
      </c>
      <c r="AA9" s="60"/>
      <c r="AB9" s="61" t="s">
        <v>463</v>
      </c>
      <c r="AC9" s="60"/>
      <c r="AD9" s="61" t="s">
        <v>463</v>
      </c>
      <c r="AE9" s="60"/>
      <c r="AF9" s="61" t="s">
        <v>463</v>
      </c>
      <c r="AG9" s="60"/>
      <c r="AH9" s="61" t="s">
        <v>463</v>
      </c>
      <c r="AI9" s="60"/>
      <c r="AJ9" s="61" t="s">
        <v>463</v>
      </c>
      <c r="AK9" s="60"/>
      <c r="AL9" s="61" t="s">
        <v>463</v>
      </c>
      <c r="AM9" s="60"/>
      <c r="AN9" s="61" t="s">
        <v>463</v>
      </c>
      <c r="AO9" s="60"/>
      <c r="AP9" s="61" t="s">
        <v>463</v>
      </c>
      <c r="AQ9" s="60"/>
      <c r="AR9" s="61" t="s">
        <v>463</v>
      </c>
      <c r="AS9" s="60"/>
      <c r="AT9" s="61" t="s">
        <v>463</v>
      </c>
      <c r="AU9" s="60"/>
      <c r="AV9" s="61" t="s">
        <v>463</v>
      </c>
      <c r="AW9" s="60"/>
      <c r="AX9" s="61" t="s">
        <v>463</v>
      </c>
      <c r="AY9" s="60"/>
      <c r="AZ9" s="61" t="s">
        <v>463</v>
      </c>
      <c r="BA9" s="60"/>
      <c r="BB9" s="61" t="s">
        <v>463</v>
      </c>
      <c r="BC9" s="60"/>
      <c r="BD9" s="61" t="s">
        <v>463</v>
      </c>
      <c r="BE9" s="60"/>
      <c r="BF9" s="61" t="s">
        <v>463</v>
      </c>
      <c r="BG9" s="60"/>
    </row>
    <row r="10" spans="1:59" x14ac:dyDescent="0.2">
      <c r="A10" s="60" t="s">
        <v>462</v>
      </c>
      <c r="B10" s="61" t="s">
        <v>475</v>
      </c>
      <c r="C10" s="60"/>
      <c r="D10" s="61" t="s">
        <v>475</v>
      </c>
      <c r="E10" s="60"/>
      <c r="F10" s="61" t="s">
        <v>475</v>
      </c>
      <c r="G10" s="60"/>
      <c r="H10" s="61" t="s">
        <v>475</v>
      </c>
      <c r="I10" s="60"/>
      <c r="J10" s="61" t="s">
        <v>475</v>
      </c>
      <c r="K10" s="60"/>
      <c r="L10" s="61" t="s">
        <v>475</v>
      </c>
      <c r="M10" s="60"/>
      <c r="N10" s="61" t="s">
        <v>475</v>
      </c>
      <c r="O10" s="60"/>
      <c r="P10" s="61" t="s">
        <v>475</v>
      </c>
      <c r="Q10" s="60"/>
      <c r="R10" s="61" t="s">
        <v>475</v>
      </c>
      <c r="S10" s="60"/>
      <c r="T10" s="61" t="s">
        <v>475</v>
      </c>
      <c r="U10" s="60"/>
      <c r="V10" s="61" t="s">
        <v>475</v>
      </c>
      <c r="W10" s="60"/>
      <c r="X10" s="61" t="s">
        <v>475</v>
      </c>
      <c r="Y10" s="60"/>
      <c r="Z10" s="61" t="s">
        <v>475</v>
      </c>
      <c r="AA10" s="60"/>
      <c r="AB10" s="61" t="s">
        <v>475</v>
      </c>
      <c r="AC10" s="60"/>
      <c r="AD10" s="61" t="s">
        <v>475</v>
      </c>
      <c r="AE10" s="60"/>
      <c r="AF10" s="61" t="s">
        <v>475</v>
      </c>
      <c r="AG10" s="60"/>
      <c r="AH10" s="61" t="s">
        <v>475</v>
      </c>
      <c r="AI10" s="60"/>
      <c r="AJ10" s="61" t="s">
        <v>475</v>
      </c>
      <c r="AK10" s="60"/>
      <c r="AL10" s="61" t="s">
        <v>475</v>
      </c>
      <c r="AM10" s="60"/>
      <c r="AN10" s="61" t="s">
        <v>475</v>
      </c>
      <c r="AO10" s="60"/>
      <c r="AP10" s="61" t="s">
        <v>475</v>
      </c>
      <c r="AQ10" s="60"/>
      <c r="AR10" s="61" t="s">
        <v>475</v>
      </c>
      <c r="AS10" s="60"/>
      <c r="AT10" s="61" t="s">
        <v>475</v>
      </c>
      <c r="AU10" s="60"/>
      <c r="AV10" s="61" t="s">
        <v>475</v>
      </c>
      <c r="AW10" s="60"/>
      <c r="AX10" s="61" t="s">
        <v>475</v>
      </c>
      <c r="AY10" s="60"/>
      <c r="AZ10" s="61" t="s">
        <v>475</v>
      </c>
      <c r="BA10" s="60"/>
      <c r="BB10" s="61" t="s">
        <v>475</v>
      </c>
      <c r="BC10" s="60"/>
      <c r="BD10" s="61" t="s">
        <v>475</v>
      </c>
      <c r="BE10" s="60"/>
      <c r="BF10" s="61" t="s">
        <v>475</v>
      </c>
      <c r="BG10" s="60"/>
    </row>
    <row r="11" spans="1:59" x14ac:dyDescent="0.2">
      <c r="A11" s="60" t="s">
        <v>460</v>
      </c>
      <c r="B11" s="61" t="s">
        <v>459</v>
      </c>
      <c r="C11" s="60"/>
      <c r="D11" s="61" t="s">
        <v>459</v>
      </c>
      <c r="E11" s="60"/>
      <c r="F11" s="61" t="s">
        <v>459</v>
      </c>
      <c r="G11" s="60"/>
      <c r="H11" s="61" t="s">
        <v>459</v>
      </c>
      <c r="I11" s="60"/>
      <c r="J11" s="61" t="s">
        <v>459</v>
      </c>
      <c r="K11" s="60"/>
      <c r="L11" s="61" t="s">
        <v>459</v>
      </c>
      <c r="M11" s="60"/>
      <c r="N11" s="61" t="s">
        <v>459</v>
      </c>
      <c r="O11" s="60"/>
      <c r="P11" s="61" t="s">
        <v>459</v>
      </c>
      <c r="Q11" s="60"/>
      <c r="R11" s="61" t="s">
        <v>459</v>
      </c>
      <c r="S11" s="60"/>
      <c r="T11" s="61" t="s">
        <v>459</v>
      </c>
      <c r="U11" s="60"/>
      <c r="V11" s="61" t="s">
        <v>459</v>
      </c>
      <c r="W11" s="60"/>
      <c r="X11" s="61" t="s">
        <v>459</v>
      </c>
      <c r="Y11" s="60"/>
      <c r="Z11" s="61" t="s">
        <v>459</v>
      </c>
      <c r="AA11" s="60"/>
      <c r="AB11" s="61" t="s">
        <v>459</v>
      </c>
      <c r="AC11" s="60"/>
      <c r="AD11" s="61" t="s">
        <v>459</v>
      </c>
      <c r="AE11" s="60"/>
      <c r="AF11" s="61" t="s">
        <v>459</v>
      </c>
      <c r="AG11" s="60"/>
      <c r="AH11" s="61" t="s">
        <v>459</v>
      </c>
      <c r="AI11" s="60"/>
      <c r="AJ11" s="61" t="s">
        <v>459</v>
      </c>
      <c r="AK11" s="60"/>
      <c r="AL11" s="61" t="s">
        <v>459</v>
      </c>
      <c r="AM11" s="60"/>
      <c r="AN11" s="61" t="s">
        <v>459</v>
      </c>
      <c r="AO11" s="60"/>
      <c r="AP11" s="61" t="s">
        <v>459</v>
      </c>
      <c r="AQ11" s="60"/>
      <c r="AR11" s="61" t="s">
        <v>459</v>
      </c>
      <c r="AS11" s="60"/>
      <c r="AT11" s="61" t="s">
        <v>459</v>
      </c>
      <c r="AU11" s="60"/>
      <c r="AV11" s="61" t="s">
        <v>459</v>
      </c>
      <c r="AW11" s="60"/>
      <c r="AX11" s="61" t="s">
        <v>459</v>
      </c>
      <c r="AY11" s="60"/>
      <c r="AZ11" s="61" t="s">
        <v>459</v>
      </c>
      <c r="BA11" s="60"/>
      <c r="BB11" s="61" t="s">
        <v>459</v>
      </c>
      <c r="BC11" s="60"/>
      <c r="BD11" s="61" t="s">
        <v>459</v>
      </c>
      <c r="BE11" s="60"/>
      <c r="BF11" s="61" t="s">
        <v>459</v>
      </c>
      <c r="BG11" s="60"/>
    </row>
    <row r="12" spans="1:59" x14ac:dyDescent="0.2">
      <c r="A12" s="60" t="s">
        <v>26</v>
      </c>
      <c r="B12" s="61" t="s">
        <v>27</v>
      </c>
      <c r="C12" s="60"/>
      <c r="D12" s="61" t="s">
        <v>27</v>
      </c>
      <c r="E12" s="60"/>
      <c r="F12" s="61" t="s">
        <v>27</v>
      </c>
      <c r="G12" s="60"/>
      <c r="H12" s="61" t="s">
        <v>27</v>
      </c>
      <c r="I12" s="60"/>
      <c r="J12" s="61" t="s">
        <v>27</v>
      </c>
      <c r="K12" s="60"/>
      <c r="L12" s="61" t="s">
        <v>27</v>
      </c>
      <c r="M12" s="60"/>
      <c r="N12" s="61" t="s">
        <v>27</v>
      </c>
      <c r="O12" s="60"/>
      <c r="P12" s="61" t="s">
        <v>27</v>
      </c>
      <c r="Q12" s="60"/>
      <c r="R12" s="61" t="s">
        <v>27</v>
      </c>
      <c r="S12" s="60"/>
      <c r="T12" s="61" t="s">
        <v>27</v>
      </c>
      <c r="U12" s="60"/>
      <c r="V12" s="61" t="s">
        <v>27</v>
      </c>
      <c r="W12" s="60"/>
      <c r="X12" s="61" t="s">
        <v>27</v>
      </c>
      <c r="Y12" s="60"/>
      <c r="Z12" s="61" t="s">
        <v>27</v>
      </c>
      <c r="AA12" s="60"/>
      <c r="AB12" s="61" t="s">
        <v>27</v>
      </c>
      <c r="AC12" s="60"/>
      <c r="AD12" s="61" t="s">
        <v>27</v>
      </c>
      <c r="AE12" s="60"/>
      <c r="AF12" s="61" t="s">
        <v>27</v>
      </c>
      <c r="AG12" s="60"/>
      <c r="AH12" s="61" t="s">
        <v>27</v>
      </c>
      <c r="AI12" s="60"/>
      <c r="AJ12" s="61" t="s">
        <v>27</v>
      </c>
      <c r="AK12" s="60"/>
      <c r="AL12" s="61" t="s">
        <v>27</v>
      </c>
      <c r="AM12" s="60"/>
      <c r="AN12" s="61" t="s">
        <v>27</v>
      </c>
      <c r="AO12" s="60"/>
      <c r="AP12" s="61" t="s">
        <v>27</v>
      </c>
      <c r="AQ12" s="60"/>
      <c r="AR12" s="61" t="s">
        <v>27</v>
      </c>
      <c r="AS12" s="60"/>
      <c r="AT12" s="61" t="s">
        <v>27</v>
      </c>
      <c r="AU12" s="60"/>
      <c r="AV12" s="61" t="s">
        <v>27</v>
      </c>
      <c r="AW12" s="60"/>
      <c r="AX12" s="61" t="s">
        <v>27</v>
      </c>
      <c r="AY12" s="60"/>
      <c r="AZ12" s="61" t="s">
        <v>27</v>
      </c>
      <c r="BA12" s="60"/>
      <c r="BB12" s="61" t="s">
        <v>27</v>
      </c>
      <c r="BC12" s="60"/>
      <c r="BD12" s="61" t="s">
        <v>27</v>
      </c>
      <c r="BE12" s="60"/>
      <c r="BF12" s="61" t="s">
        <v>27</v>
      </c>
      <c r="BG12" s="60"/>
    </row>
    <row r="13" spans="1:59" x14ac:dyDescent="0.2">
      <c r="A13" s="2" t="s">
        <v>458</v>
      </c>
      <c r="B13" s="24" t="s">
        <v>476</v>
      </c>
      <c r="C13" s="2"/>
      <c r="D13" s="24" t="s">
        <v>477</v>
      </c>
      <c r="E13" s="2"/>
      <c r="F13" s="24" t="s">
        <v>142</v>
      </c>
      <c r="G13" s="2"/>
      <c r="H13" s="24" t="s">
        <v>142</v>
      </c>
      <c r="I13" s="2"/>
      <c r="J13" s="24" t="s">
        <v>142</v>
      </c>
      <c r="K13" s="2"/>
      <c r="L13" s="24" t="s">
        <v>142</v>
      </c>
      <c r="M13" s="2"/>
      <c r="N13" s="24" t="s">
        <v>142</v>
      </c>
      <c r="O13" s="2"/>
      <c r="P13" s="24" t="s">
        <v>142</v>
      </c>
      <c r="Q13" s="2"/>
      <c r="R13" s="24" t="s">
        <v>142</v>
      </c>
      <c r="S13" s="2"/>
      <c r="T13" s="24" t="s">
        <v>142</v>
      </c>
      <c r="U13" s="2"/>
      <c r="V13" s="24" t="s">
        <v>142</v>
      </c>
      <c r="W13" s="2"/>
      <c r="X13" s="24" t="s">
        <v>142</v>
      </c>
      <c r="Y13" s="2"/>
      <c r="Z13" s="24" t="s">
        <v>142</v>
      </c>
      <c r="AA13" s="2"/>
      <c r="AB13" s="24" t="s">
        <v>142</v>
      </c>
      <c r="AC13" s="2"/>
      <c r="AD13" s="24" t="s">
        <v>142</v>
      </c>
      <c r="AE13" s="2"/>
      <c r="AF13" s="24" t="s">
        <v>142</v>
      </c>
      <c r="AG13" s="2"/>
      <c r="AH13" s="24" t="s">
        <v>142</v>
      </c>
      <c r="AI13" s="2"/>
      <c r="AJ13" s="24" t="s">
        <v>142</v>
      </c>
      <c r="AK13" s="2"/>
      <c r="AL13" s="24" t="s">
        <v>142</v>
      </c>
      <c r="AM13" s="2"/>
      <c r="AN13" s="24" t="s">
        <v>142</v>
      </c>
      <c r="AO13" s="2"/>
      <c r="AP13" s="24" t="s">
        <v>142</v>
      </c>
      <c r="AQ13" s="2"/>
      <c r="AR13" s="24" t="s">
        <v>142</v>
      </c>
      <c r="AS13" s="2"/>
      <c r="AT13" s="24" t="s">
        <v>142</v>
      </c>
      <c r="AU13" s="2"/>
      <c r="AV13" s="24" t="s">
        <v>142</v>
      </c>
      <c r="AW13" s="2"/>
      <c r="AX13" s="24" t="s">
        <v>142</v>
      </c>
      <c r="AY13" s="2"/>
      <c r="AZ13" s="24" t="s">
        <v>142</v>
      </c>
      <c r="BA13" s="2"/>
      <c r="BB13" s="24" t="s">
        <v>142</v>
      </c>
      <c r="BC13" s="2"/>
      <c r="BD13" s="24" t="s">
        <v>142</v>
      </c>
      <c r="BE13" s="2"/>
      <c r="BF13" s="24" t="s">
        <v>142</v>
      </c>
      <c r="BG13" s="2"/>
    </row>
    <row r="14" spans="1:59" x14ac:dyDescent="0.2">
      <c r="A14" s="2" t="s">
        <v>456</v>
      </c>
      <c r="B14" s="24" t="s">
        <v>478</v>
      </c>
      <c r="C14" s="2"/>
      <c r="D14" s="24" t="s">
        <v>479</v>
      </c>
      <c r="E14" s="2"/>
      <c r="F14" s="24" t="s">
        <v>142</v>
      </c>
      <c r="G14" s="2"/>
      <c r="H14" s="24" t="s">
        <v>142</v>
      </c>
      <c r="I14" s="2"/>
      <c r="J14" s="24" t="s">
        <v>142</v>
      </c>
      <c r="K14" s="2"/>
      <c r="L14" s="24" t="s">
        <v>142</v>
      </c>
      <c r="M14" s="2"/>
      <c r="N14" s="24" t="s">
        <v>142</v>
      </c>
      <c r="O14" s="2"/>
      <c r="P14" s="24" t="s">
        <v>142</v>
      </c>
      <c r="Q14" s="2"/>
      <c r="R14" s="24" t="s">
        <v>142</v>
      </c>
      <c r="S14" s="2"/>
      <c r="T14" s="24" t="s">
        <v>142</v>
      </c>
      <c r="U14" s="2"/>
      <c r="V14" s="24" t="s">
        <v>142</v>
      </c>
      <c r="W14" s="2"/>
      <c r="X14" s="24" t="s">
        <v>142</v>
      </c>
      <c r="Y14" s="2"/>
      <c r="Z14" s="24" t="s">
        <v>142</v>
      </c>
      <c r="AA14" s="2"/>
      <c r="AB14" s="24" t="s">
        <v>142</v>
      </c>
      <c r="AC14" s="2"/>
      <c r="AD14" s="24" t="s">
        <v>142</v>
      </c>
      <c r="AE14" s="2"/>
      <c r="AF14" s="24" t="s">
        <v>142</v>
      </c>
      <c r="AG14" s="2"/>
      <c r="AH14" s="24" t="s">
        <v>142</v>
      </c>
      <c r="AI14" s="2"/>
      <c r="AJ14" s="24" t="s">
        <v>142</v>
      </c>
      <c r="AK14" s="2"/>
      <c r="AL14" s="24" t="s">
        <v>142</v>
      </c>
      <c r="AM14" s="2"/>
      <c r="AN14" s="24" t="s">
        <v>142</v>
      </c>
      <c r="AO14" s="2"/>
      <c r="AP14" s="24" t="s">
        <v>142</v>
      </c>
      <c r="AQ14" s="2"/>
      <c r="AR14" s="24" t="s">
        <v>142</v>
      </c>
      <c r="AS14" s="2"/>
      <c r="AT14" s="24" t="s">
        <v>142</v>
      </c>
      <c r="AU14" s="2"/>
      <c r="AV14" s="24" t="s">
        <v>142</v>
      </c>
      <c r="AW14" s="2"/>
      <c r="AX14" s="24" t="s">
        <v>142</v>
      </c>
      <c r="AY14" s="2"/>
      <c r="AZ14" s="24" t="s">
        <v>142</v>
      </c>
      <c r="BA14" s="2"/>
      <c r="BB14" s="24" t="s">
        <v>142</v>
      </c>
      <c r="BC14" s="2"/>
      <c r="BD14" s="24" t="s">
        <v>142</v>
      </c>
      <c r="BE14" s="2"/>
      <c r="BF14" s="24" t="s">
        <v>142</v>
      </c>
      <c r="BG14" s="2"/>
    </row>
    <row r="15" spans="1:59" x14ac:dyDescent="0.2">
      <c r="A15" s="2" t="s">
        <v>454</v>
      </c>
      <c r="B15" s="24" t="s">
        <v>480</v>
      </c>
      <c r="C15" s="2"/>
      <c r="D15" s="24" t="s">
        <v>481</v>
      </c>
      <c r="E15" s="2"/>
      <c r="F15" s="24" t="s">
        <v>482</v>
      </c>
      <c r="G15" s="2"/>
      <c r="H15" s="24" t="s">
        <v>483</v>
      </c>
      <c r="I15" s="2"/>
      <c r="J15" s="24" t="s">
        <v>484</v>
      </c>
      <c r="K15" s="2"/>
      <c r="L15" s="24" t="s">
        <v>29</v>
      </c>
      <c r="M15" s="2"/>
      <c r="N15" s="24" t="s">
        <v>30</v>
      </c>
      <c r="O15" s="2"/>
      <c r="P15" s="24" t="s">
        <v>31</v>
      </c>
      <c r="Q15" s="2"/>
      <c r="R15" s="24" t="s">
        <v>32</v>
      </c>
      <c r="S15" s="2"/>
      <c r="T15" s="24" t="s">
        <v>33</v>
      </c>
      <c r="U15" s="2"/>
      <c r="V15" s="24" t="s">
        <v>34</v>
      </c>
      <c r="W15" s="2"/>
      <c r="X15" s="24" t="s">
        <v>35</v>
      </c>
      <c r="Y15" s="2"/>
      <c r="Z15" s="24" t="s">
        <v>36</v>
      </c>
      <c r="AA15" s="2"/>
      <c r="AB15" s="24" t="s">
        <v>37</v>
      </c>
      <c r="AC15" s="2"/>
      <c r="AD15" s="24" t="s">
        <v>38</v>
      </c>
      <c r="AE15" s="2"/>
      <c r="AF15" s="24" t="s">
        <v>39</v>
      </c>
      <c r="AG15" s="2"/>
      <c r="AH15" s="24" t="s">
        <v>40</v>
      </c>
      <c r="AI15" s="2"/>
      <c r="AJ15" s="24" t="s">
        <v>41</v>
      </c>
      <c r="AK15" s="2"/>
      <c r="AL15" s="24" t="s">
        <v>42</v>
      </c>
      <c r="AM15" s="2"/>
      <c r="AN15" s="24" t="s">
        <v>43</v>
      </c>
      <c r="AO15" s="2"/>
      <c r="AP15" s="24" t="s">
        <v>44</v>
      </c>
      <c r="AQ15" s="2"/>
      <c r="AR15" s="24" t="s">
        <v>45</v>
      </c>
      <c r="AS15" s="2"/>
      <c r="AT15" s="24" t="s">
        <v>46</v>
      </c>
      <c r="AU15" s="2"/>
      <c r="AV15" s="24" t="s">
        <v>47</v>
      </c>
      <c r="AW15" s="2"/>
      <c r="AX15" s="24" t="s">
        <v>48</v>
      </c>
      <c r="AY15" s="2"/>
      <c r="AZ15" s="24" t="s">
        <v>49</v>
      </c>
      <c r="BA15" s="2"/>
      <c r="BB15" s="24" t="s">
        <v>485</v>
      </c>
      <c r="BC15" s="2"/>
      <c r="BD15" s="24" t="s">
        <v>486</v>
      </c>
      <c r="BE15" s="2"/>
      <c r="BF15" s="24" t="s">
        <v>487</v>
      </c>
      <c r="BG15" s="2"/>
    </row>
    <row r="16" spans="1:59" x14ac:dyDescent="0.2">
      <c r="A16" s="2" t="s">
        <v>450</v>
      </c>
      <c r="B16" s="24" t="s">
        <v>488</v>
      </c>
      <c r="C16" s="2"/>
      <c r="D16" s="24" t="s">
        <v>489</v>
      </c>
      <c r="E16" s="2"/>
      <c r="F16" s="24" t="s">
        <v>490</v>
      </c>
      <c r="G16" s="2"/>
      <c r="H16" s="24" t="s">
        <v>491</v>
      </c>
      <c r="I16" s="2"/>
      <c r="J16" s="24" t="s">
        <v>492</v>
      </c>
      <c r="K16" s="2"/>
      <c r="L16" s="24" t="s">
        <v>493</v>
      </c>
      <c r="M16" s="2"/>
      <c r="N16" s="24" t="s">
        <v>494</v>
      </c>
      <c r="O16" s="2"/>
      <c r="P16" s="24" t="s">
        <v>495</v>
      </c>
      <c r="Q16" s="2"/>
      <c r="R16" s="24" t="s">
        <v>496</v>
      </c>
      <c r="S16" s="2"/>
      <c r="T16" s="24" t="s">
        <v>497</v>
      </c>
      <c r="U16" s="2"/>
      <c r="V16" s="24" t="s">
        <v>498</v>
      </c>
      <c r="W16" s="2"/>
      <c r="X16" s="24" t="s">
        <v>499</v>
      </c>
      <c r="Y16" s="2"/>
      <c r="Z16" s="24" t="s">
        <v>500</v>
      </c>
      <c r="AA16" s="2"/>
      <c r="AB16" s="24" t="s">
        <v>501</v>
      </c>
      <c r="AC16" s="2"/>
      <c r="AD16" s="24" t="s">
        <v>502</v>
      </c>
      <c r="AE16" s="2"/>
      <c r="AF16" s="24" t="s">
        <v>503</v>
      </c>
      <c r="AG16" s="2"/>
      <c r="AH16" s="24" t="s">
        <v>504</v>
      </c>
      <c r="AI16" s="2"/>
      <c r="AJ16" s="24" t="s">
        <v>505</v>
      </c>
      <c r="AK16" s="2"/>
      <c r="AL16" s="24" t="s">
        <v>418</v>
      </c>
      <c r="AM16" s="2"/>
      <c r="AN16" s="24" t="s">
        <v>506</v>
      </c>
      <c r="AO16" s="2"/>
      <c r="AP16" s="24" t="s">
        <v>507</v>
      </c>
      <c r="AQ16" s="2"/>
      <c r="AR16" s="24" t="s">
        <v>508</v>
      </c>
      <c r="AS16" s="2"/>
      <c r="AT16" s="24" t="s">
        <v>509</v>
      </c>
      <c r="AU16" s="2"/>
      <c r="AV16" s="24" t="s">
        <v>510</v>
      </c>
      <c r="AW16" s="2"/>
      <c r="AX16" s="24" t="s">
        <v>511</v>
      </c>
      <c r="AY16" s="2"/>
      <c r="AZ16" s="24" t="s">
        <v>512</v>
      </c>
      <c r="BA16" s="2"/>
      <c r="BB16" s="24" t="s">
        <v>513</v>
      </c>
      <c r="BC16" s="2"/>
      <c r="BD16" s="24" t="s">
        <v>514</v>
      </c>
      <c r="BE16" s="2"/>
      <c r="BF16" s="24" t="s">
        <v>515</v>
      </c>
      <c r="BG16" s="2"/>
    </row>
    <row r="17" spans="1:59" x14ac:dyDescent="0.2">
      <c r="A17" s="2" t="s">
        <v>439</v>
      </c>
      <c r="B17" s="24" t="s">
        <v>142</v>
      </c>
      <c r="C17" s="2"/>
      <c r="D17" s="24" t="s">
        <v>142</v>
      </c>
      <c r="E17" s="2"/>
      <c r="F17" s="24" t="s">
        <v>142</v>
      </c>
      <c r="G17" s="2"/>
      <c r="H17" s="24" t="s">
        <v>142</v>
      </c>
      <c r="I17" s="2"/>
      <c r="J17" s="24" t="s">
        <v>142</v>
      </c>
      <c r="K17" s="2"/>
      <c r="L17" s="24" t="s">
        <v>142</v>
      </c>
      <c r="M17" s="2"/>
      <c r="N17" s="24" t="s">
        <v>142</v>
      </c>
      <c r="O17" s="2"/>
      <c r="P17" s="24" t="s">
        <v>142</v>
      </c>
      <c r="Q17" s="2"/>
      <c r="R17" s="24" t="s">
        <v>516</v>
      </c>
      <c r="S17" s="2"/>
      <c r="T17" s="24" t="s">
        <v>517</v>
      </c>
      <c r="U17" s="2"/>
      <c r="V17" s="24" t="s">
        <v>518</v>
      </c>
      <c r="W17" s="2"/>
      <c r="X17" s="24" t="s">
        <v>519</v>
      </c>
      <c r="Y17" s="2"/>
      <c r="Z17" s="24" t="s">
        <v>520</v>
      </c>
      <c r="AA17" s="2"/>
      <c r="AB17" s="24" t="s">
        <v>521</v>
      </c>
      <c r="AC17" s="2"/>
      <c r="AD17" s="24" t="s">
        <v>522</v>
      </c>
      <c r="AE17" s="2"/>
      <c r="AF17" s="24" t="s">
        <v>523</v>
      </c>
      <c r="AG17" s="2"/>
      <c r="AH17" s="24" t="s">
        <v>524</v>
      </c>
      <c r="AI17" s="2"/>
      <c r="AJ17" s="24" t="s">
        <v>525</v>
      </c>
      <c r="AK17" s="2"/>
      <c r="AL17" s="24" t="s">
        <v>526</v>
      </c>
      <c r="AM17" s="2"/>
      <c r="AN17" s="24" t="s">
        <v>527</v>
      </c>
      <c r="AO17" s="2"/>
      <c r="AP17" s="24" t="s">
        <v>528</v>
      </c>
      <c r="AQ17" s="2"/>
      <c r="AR17" s="24" t="s">
        <v>529</v>
      </c>
      <c r="AS17" s="2"/>
      <c r="AT17" s="24" t="s">
        <v>530</v>
      </c>
      <c r="AU17" s="2"/>
      <c r="AV17" s="24" t="s">
        <v>531</v>
      </c>
      <c r="AW17" s="2"/>
      <c r="AX17" s="24" t="s">
        <v>532</v>
      </c>
      <c r="AY17" s="2"/>
      <c r="AZ17" s="24" t="s">
        <v>533</v>
      </c>
      <c r="BA17" s="2"/>
      <c r="BB17" s="24" t="s">
        <v>534</v>
      </c>
      <c r="BC17" s="2"/>
      <c r="BD17" s="24" t="s">
        <v>535</v>
      </c>
      <c r="BE17" s="2"/>
      <c r="BF17" s="24" t="s">
        <v>536</v>
      </c>
      <c r="BG17" s="2"/>
    </row>
    <row r="18" spans="1:59" x14ac:dyDescent="0.2">
      <c r="A18" s="2" t="s">
        <v>537</v>
      </c>
      <c r="B18" s="24" t="s">
        <v>538</v>
      </c>
      <c r="C18" s="2"/>
      <c r="D18" s="24" t="s">
        <v>539</v>
      </c>
      <c r="E18" s="2"/>
      <c r="F18" s="24" t="s">
        <v>540</v>
      </c>
      <c r="G18" s="2"/>
      <c r="H18" s="24" t="s">
        <v>541</v>
      </c>
      <c r="I18" s="2"/>
      <c r="J18" s="24" t="s">
        <v>542</v>
      </c>
      <c r="K18" s="2"/>
      <c r="L18" s="24" t="s">
        <v>416</v>
      </c>
      <c r="M18" s="2"/>
      <c r="N18" s="24" t="s">
        <v>543</v>
      </c>
      <c r="O18" s="2"/>
      <c r="P18" s="24" t="s">
        <v>544</v>
      </c>
      <c r="Q18" s="2"/>
      <c r="R18" s="24" t="s">
        <v>545</v>
      </c>
      <c r="S18" s="2"/>
      <c r="T18" s="24" t="s">
        <v>546</v>
      </c>
      <c r="U18" s="2"/>
      <c r="V18" s="24" t="s">
        <v>547</v>
      </c>
      <c r="W18" s="2"/>
      <c r="X18" s="24" t="s">
        <v>548</v>
      </c>
      <c r="Y18" s="2"/>
      <c r="Z18" s="24" t="s">
        <v>549</v>
      </c>
      <c r="AA18" s="2"/>
      <c r="AB18" s="24" t="s">
        <v>550</v>
      </c>
      <c r="AC18" s="2"/>
      <c r="AD18" s="24" t="s">
        <v>551</v>
      </c>
      <c r="AE18" s="2"/>
      <c r="AF18" s="24" t="s">
        <v>552</v>
      </c>
      <c r="AG18" s="2"/>
      <c r="AH18" s="24" t="s">
        <v>553</v>
      </c>
      <c r="AI18" s="2"/>
      <c r="AJ18" s="24" t="s">
        <v>554</v>
      </c>
      <c r="AK18" s="2"/>
      <c r="AL18" s="24" t="s">
        <v>555</v>
      </c>
      <c r="AM18" s="2"/>
      <c r="AN18" s="24" t="s">
        <v>556</v>
      </c>
      <c r="AO18" s="2"/>
      <c r="AP18" s="24" t="s">
        <v>557</v>
      </c>
      <c r="AQ18" s="2"/>
      <c r="AR18" s="24" t="s">
        <v>558</v>
      </c>
      <c r="AS18" s="2"/>
      <c r="AT18" s="24" t="s">
        <v>392</v>
      </c>
      <c r="AU18" s="2"/>
      <c r="AV18" s="24" t="s">
        <v>559</v>
      </c>
      <c r="AW18" s="2"/>
      <c r="AX18" s="24" t="s">
        <v>560</v>
      </c>
      <c r="AY18" s="2"/>
      <c r="AZ18" s="24" t="s">
        <v>561</v>
      </c>
      <c r="BA18" s="2"/>
      <c r="BB18" s="24" t="s">
        <v>562</v>
      </c>
      <c r="BC18" s="2"/>
      <c r="BD18" s="24" t="s">
        <v>563</v>
      </c>
      <c r="BE18" s="2"/>
      <c r="BF18" s="24" t="s">
        <v>564</v>
      </c>
      <c r="BG18" s="2"/>
    </row>
    <row r="19" spans="1:59" x14ac:dyDescent="0.2">
      <c r="A19" s="2" t="s">
        <v>565</v>
      </c>
      <c r="B19" s="24" t="s">
        <v>566</v>
      </c>
      <c r="C19" s="2"/>
      <c r="D19" s="24" t="s">
        <v>567</v>
      </c>
      <c r="E19" s="2"/>
      <c r="F19" s="24" t="s">
        <v>568</v>
      </c>
      <c r="G19" s="2"/>
      <c r="H19" s="24" t="s">
        <v>569</v>
      </c>
      <c r="I19" s="2"/>
      <c r="J19" s="24" t="s">
        <v>570</v>
      </c>
      <c r="K19" s="2"/>
      <c r="L19" s="24" t="s">
        <v>571</v>
      </c>
      <c r="M19" s="2"/>
      <c r="N19" s="24" t="s">
        <v>572</v>
      </c>
      <c r="O19" s="2"/>
      <c r="P19" s="24" t="s">
        <v>573</v>
      </c>
      <c r="Q19" s="2"/>
      <c r="R19" s="24" t="s">
        <v>250</v>
      </c>
      <c r="S19" s="2"/>
      <c r="T19" s="24" t="s">
        <v>574</v>
      </c>
      <c r="U19" s="2"/>
      <c r="V19" s="24" t="s">
        <v>575</v>
      </c>
      <c r="W19" s="2"/>
      <c r="X19" s="24" t="s">
        <v>576</v>
      </c>
      <c r="Y19" s="2"/>
      <c r="Z19" s="24" t="s">
        <v>374</v>
      </c>
      <c r="AA19" s="2"/>
      <c r="AB19" s="24" t="s">
        <v>252</v>
      </c>
      <c r="AC19" s="2"/>
      <c r="AD19" s="24" t="s">
        <v>577</v>
      </c>
      <c r="AE19" s="2"/>
      <c r="AF19" s="24" t="s">
        <v>340</v>
      </c>
      <c r="AG19" s="2"/>
      <c r="AH19" s="24" t="s">
        <v>288</v>
      </c>
      <c r="AI19" s="2"/>
      <c r="AJ19" s="24" t="s">
        <v>578</v>
      </c>
      <c r="AK19" s="2"/>
      <c r="AL19" s="24" t="s">
        <v>579</v>
      </c>
      <c r="AM19" s="2"/>
      <c r="AN19" s="24" t="s">
        <v>580</v>
      </c>
      <c r="AO19" s="2"/>
      <c r="AP19" s="24" t="s">
        <v>345</v>
      </c>
      <c r="AQ19" s="2"/>
      <c r="AR19" s="24" t="s">
        <v>295</v>
      </c>
      <c r="AS19" s="2"/>
      <c r="AT19" s="24" t="s">
        <v>581</v>
      </c>
      <c r="AU19" s="2"/>
      <c r="AV19" s="24" t="s">
        <v>582</v>
      </c>
      <c r="AW19" s="2"/>
      <c r="AX19" s="24" t="s">
        <v>583</v>
      </c>
      <c r="AY19" s="2"/>
      <c r="AZ19" s="24" t="s">
        <v>584</v>
      </c>
      <c r="BA19" s="2"/>
      <c r="BB19" s="24" t="s">
        <v>585</v>
      </c>
      <c r="BC19" s="2"/>
      <c r="BD19" s="24" t="s">
        <v>586</v>
      </c>
      <c r="BE19" s="2"/>
      <c r="BF19" s="24" t="s">
        <v>587</v>
      </c>
      <c r="BG19" s="2"/>
    </row>
    <row r="20" spans="1:59" x14ac:dyDescent="0.2">
      <c r="A20" s="2" t="s">
        <v>588</v>
      </c>
      <c r="B20" s="24" t="s">
        <v>589</v>
      </c>
      <c r="C20" s="2"/>
      <c r="D20" s="24" t="s">
        <v>590</v>
      </c>
      <c r="E20" s="2"/>
      <c r="F20" s="24" t="s">
        <v>591</v>
      </c>
      <c r="G20" s="2"/>
      <c r="H20" s="24" t="s">
        <v>592</v>
      </c>
      <c r="I20" s="2"/>
      <c r="J20" s="24" t="s">
        <v>593</v>
      </c>
      <c r="K20" s="2"/>
      <c r="L20" s="24" t="s">
        <v>165</v>
      </c>
      <c r="M20" s="2"/>
      <c r="N20" s="24" t="s">
        <v>594</v>
      </c>
      <c r="O20" s="2"/>
      <c r="P20" s="24" t="s">
        <v>595</v>
      </c>
      <c r="Q20" s="2"/>
      <c r="R20" s="24" t="s">
        <v>596</v>
      </c>
      <c r="S20" s="2"/>
      <c r="T20" s="24" t="s">
        <v>597</v>
      </c>
      <c r="U20" s="2"/>
      <c r="V20" s="24" t="s">
        <v>248</v>
      </c>
      <c r="W20" s="2"/>
      <c r="X20" s="24" t="s">
        <v>598</v>
      </c>
      <c r="Y20" s="2"/>
      <c r="Z20" s="24" t="s">
        <v>552</v>
      </c>
      <c r="AA20" s="2"/>
      <c r="AB20" s="24" t="s">
        <v>599</v>
      </c>
      <c r="AC20" s="2"/>
      <c r="AD20" s="24" t="s">
        <v>600</v>
      </c>
      <c r="AE20" s="2"/>
      <c r="AF20" s="24" t="s">
        <v>573</v>
      </c>
      <c r="AG20" s="2"/>
      <c r="AH20" s="24" t="s">
        <v>601</v>
      </c>
      <c r="AI20" s="2"/>
      <c r="AJ20" s="24" t="s">
        <v>235</v>
      </c>
      <c r="AK20" s="2"/>
      <c r="AL20" s="24" t="s">
        <v>602</v>
      </c>
      <c r="AM20" s="2"/>
      <c r="AN20" s="24" t="s">
        <v>603</v>
      </c>
      <c r="AO20" s="2"/>
      <c r="AP20" s="24" t="s">
        <v>604</v>
      </c>
      <c r="AQ20" s="2"/>
      <c r="AR20" s="24" t="s">
        <v>375</v>
      </c>
      <c r="AS20" s="2"/>
      <c r="AT20" s="24" t="s">
        <v>334</v>
      </c>
      <c r="AU20" s="2"/>
      <c r="AV20" s="24" t="s">
        <v>605</v>
      </c>
      <c r="AW20" s="2"/>
      <c r="AX20" s="24" t="s">
        <v>606</v>
      </c>
      <c r="AY20" s="2"/>
      <c r="AZ20" s="24" t="s">
        <v>607</v>
      </c>
      <c r="BA20" s="2"/>
      <c r="BB20" s="24" t="s">
        <v>608</v>
      </c>
      <c r="BC20" s="2"/>
      <c r="BD20" s="24" t="s">
        <v>609</v>
      </c>
      <c r="BE20" s="2"/>
      <c r="BF20" s="24" t="s">
        <v>610</v>
      </c>
      <c r="BG20" s="2"/>
    </row>
    <row r="21" spans="1:59" x14ac:dyDescent="0.2">
      <c r="A21" s="2" t="s">
        <v>398</v>
      </c>
      <c r="B21" s="24" t="s">
        <v>611</v>
      </c>
      <c r="C21" s="2"/>
      <c r="D21" s="24" t="s">
        <v>612</v>
      </c>
      <c r="E21" s="2"/>
      <c r="F21" s="24" t="s">
        <v>613</v>
      </c>
      <c r="G21" s="2"/>
      <c r="H21" s="24" t="s">
        <v>392</v>
      </c>
      <c r="I21" s="2"/>
      <c r="J21" s="24" t="s">
        <v>614</v>
      </c>
      <c r="K21" s="2"/>
      <c r="L21" s="24" t="s">
        <v>615</v>
      </c>
      <c r="M21" s="2"/>
      <c r="N21" s="24" t="s">
        <v>616</v>
      </c>
      <c r="O21" s="2"/>
      <c r="P21" s="24" t="s">
        <v>617</v>
      </c>
      <c r="Q21" s="2"/>
      <c r="R21" s="24" t="s">
        <v>346</v>
      </c>
      <c r="S21" s="2"/>
      <c r="T21" s="24" t="s">
        <v>336</v>
      </c>
      <c r="U21" s="2"/>
      <c r="V21" s="24" t="s">
        <v>618</v>
      </c>
      <c r="W21" s="2"/>
      <c r="X21" s="24" t="s">
        <v>619</v>
      </c>
      <c r="Y21" s="2"/>
      <c r="Z21" s="24" t="s">
        <v>577</v>
      </c>
      <c r="AA21" s="2"/>
      <c r="AB21" s="24" t="s">
        <v>348</v>
      </c>
      <c r="AC21" s="2"/>
      <c r="AD21" s="24" t="s">
        <v>620</v>
      </c>
      <c r="AE21" s="2"/>
      <c r="AF21" s="24" t="s">
        <v>621</v>
      </c>
      <c r="AG21" s="2"/>
      <c r="AH21" s="24" t="s">
        <v>622</v>
      </c>
      <c r="AI21" s="2"/>
      <c r="AJ21" s="24" t="s">
        <v>580</v>
      </c>
      <c r="AK21" s="2"/>
      <c r="AL21" s="24" t="s">
        <v>300</v>
      </c>
      <c r="AM21" s="2"/>
      <c r="AN21" s="24" t="s">
        <v>581</v>
      </c>
      <c r="AO21" s="2"/>
      <c r="AP21" s="24" t="s">
        <v>286</v>
      </c>
      <c r="AQ21" s="2"/>
      <c r="AR21" s="24" t="s">
        <v>623</v>
      </c>
      <c r="AS21" s="2"/>
      <c r="AT21" s="24" t="s">
        <v>624</v>
      </c>
      <c r="AU21" s="2"/>
      <c r="AV21" s="24" t="s">
        <v>625</v>
      </c>
      <c r="AW21" s="2"/>
      <c r="AX21" s="24" t="s">
        <v>626</v>
      </c>
      <c r="AY21" s="2"/>
      <c r="AZ21" s="24" t="s">
        <v>627</v>
      </c>
      <c r="BA21" s="2"/>
      <c r="BB21" s="24" t="s">
        <v>628</v>
      </c>
      <c r="BC21" s="2"/>
      <c r="BD21" s="24" t="s">
        <v>629</v>
      </c>
      <c r="BE21" s="2"/>
      <c r="BF21" s="24" t="s">
        <v>630</v>
      </c>
      <c r="BG21" s="2"/>
    </row>
    <row r="22" spans="1:59" x14ac:dyDescent="0.2">
      <c r="A22" s="2" t="s">
        <v>631</v>
      </c>
      <c r="B22" s="24" t="s">
        <v>142</v>
      </c>
      <c r="C22" s="2"/>
      <c r="D22" s="24" t="s">
        <v>142</v>
      </c>
      <c r="E22" s="2"/>
      <c r="F22" s="24" t="s">
        <v>142</v>
      </c>
      <c r="G22" s="2"/>
      <c r="H22" s="24" t="s">
        <v>142</v>
      </c>
      <c r="I22" s="2"/>
      <c r="J22" s="24" t="s">
        <v>142</v>
      </c>
      <c r="K22" s="2"/>
      <c r="L22" s="24" t="s">
        <v>142</v>
      </c>
      <c r="M22" s="2"/>
      <c r="N22" s="24" t="s">
        <v>142</v>
      </c>
      <c r="O22" s="2"/>
      <c r="P22" s="24" t="s">
        <v>142</v>
      </c>
      <c r="Q22" s="2"/>
      <c r="R22" s="24" t="s">
        <v>142</v>
      </c>
      <c r="S22" s="2"/>
      <c r="T22" s="24" t="s">
        <v>142</v>
      </c>
      <c r="U22" s="2"/>
      <c r="V22" s="24" t="s">
        <v>142</v>
      </c>
      <c r="W22" s="2"/>
      <c r="X22" s="24" t="s">
        <v>142</v>
      </c>
      <c r="Y22" s="2"/>
      <c r="Z22" s="24" t="s">
        <v>142</v>
      </c>
      <c r="AA22" s="2"/>
      <c r="AB22" s="24" t="s">
        <v>142</v>
      </c>
      <c r="AC22" s="2"/>
      <c r="AD22" s="24" t="s">
        <v>142</v>
      </c>
      <c r="AE22" s="2"/>
      <c r="AF22" s="24" t="s">
        <v>142</v>
      </c>
      <c r="AG22" s="2"/>
      <c r="AH22" s="24" t="s">
        <v>142</v>
      </c>
      <c r="AI22" s="2"/>
      <c r="AJ22" s="24" t="s">
        <v>142</v>
      </c>
      <c r="AK22" s="2"/>
      <c r="AL22" s="24" t="s">
        <v>142</v>
      </c>
      <c r="AM22" s="2"/>
      <c r="AN22" s="24" t="s">
        <v>142</v>
      </c>
      <c r="AO22" s="2"/>
      <c r="AP22" s="24" t="s">
        <v>142</v>
      </c>
      <c r="AQ22" s="2"/>
      <c r="AR22" s="24" t="s">
        <v>142</v>
      </c>
      <c r="AS22" s="2"/>
      <c r="AT22" s="24" t="s">
        <v>142</v>
      </c>
      <c r="AU22" s="2"/>
      <c r="AV22" s="24" t="s">
        <v>632</v>
      </c>
      <c r="AW22" s="2"/>
      <c r="AX22" s="24" t="s">
        <v>633</v>
      </c>
      <c r="AY22" s="2"/>
      <c r="AZ22" s="24" t="s">
        <v>634</v>
      </c>
      <c r="BA22" s="2"/>
      <c r="BB22" s="24" t="s">
        <v>635</v>
      </c>
      <c r="BC22" s="2"/>
      <c r="BD22" s="24" t="s">
        <v>636</v>
      </c>
      <c r="BE22" s="2"/>
      <c r="BF22" s="24" t="s">
        <v>637</v>
      </c>
      <c r="BG22" s="2"/>
    </row>
    <row r="23" spans="1:59" x14ac:dyDescent="0.2">
      <c r="A23" s="2" t="s">
        <v>638</v>
      </c>
      <c r="B23" s="24" t="s">
        <v>142</v>
      </c>
      <c r="C23" s="2"/>
      <c r="D23" s="24" t="s">
        <v>142</v>
      </c>
      <c r="E23" s="2"/>
      <c r="F23" s="24" t="s">
        <v>142</v>
      </c>
      <c r="G23" s="2"/>
      <c r="H23" s="24" t="s">
        <v>142</v>
      </c>
      <c r="I23" s="2"/>
      <c r="J23" s="24" t="s">
        <v>142</v>
      </c>
      <c r="K23" s="2"/>
      <c r="L23" s="24" t="s">
        <v>142</v>
      </c>
      <c r="M23" s="2"/>
      <c r="N23" s="24" t="s">
        <v>142</v>
      </c>
      <c r="O23" s="2"/>
      <c r="P23" s="24" t="s">
        <v>142</v>
      </c>
      <c r="Q23" s="2"/>
      <c r="R23" s="24" t="s">
        <v>142</v>
      </c>
      <c r="S23" s="2"/>
      <c r="T23" s="24" t="s">
        <v>142</v>
      </c>
      <c r="U23" s="2"/>
      <c r="V23" s="24" t="s">
        <v>142</v>
      </c>
      <c r="W23" s="2"/>
      <c r="X23" s="24" t="s">
        <v>142</v>
      </c>
      <c r="Y23" s="2"/>
      <c r="Z23" s="24" t="s">
        <v>142</v>
      </c>
      <c r="AA23" s="2"/>
      <c r="AB23" s="24" t="s">
        <v>142</v>
      </c>
      <c r="AC23" s="2"/>
      <c r="AD23" s="24" t="s">
        <v>142</v>
      </c>
      <c r="AE23" s="2"/>
      <c r="AF23" s="24" t="s">
        <v>142</v>
      </c>
      <c r="AG23" s="2"/>
      <c r="AH23" s="24" t="s">
        <v>142</v>
      </c>
      <c r="AI23" s="2"/>
      <c r="AJ23" s="24" t="s">
        <v>142</v>
      </c>
      <c r="AK23" s="2"/>
      <c r="AL23" s="24" t="s">
        <v>142</v>
      </c>
      <c r="AM23" s="2"/>
      <c r="AN23" s="24" t="s">
        <v>142</v>
      </c>
      <c r="AO23" s="2"/>
      <c r="AP23" s="24" t="s">
        <v>142</v>
      </c>
      <c r="AQ23" s="2"/>
      <c r="AR23" s="24" t="s">
        <v>142</v>
      </c>
      <c r="AS23" s="2"/>
      <c r="AT23" s="24" t="s">
        <v>142</v>
      </c>
      <c r="AU23" s="2"/>
      <c r="AV23" s="24" t="s">
        <v>639</v>
      </c>
      <c r="AW23" s="2"/>
      <c r="AX23" s="24" t="s">
        <v>142</v>
      </c>
      <c r="AY23" s="2"/>
      <c r="AZ23" s="24" t="s">
        <v>142</v>
      </c>
      <c r="BA23" s="2"/>
      <c r="BB23" s="24">
        <v>786</v>
      </c>
      <c r="BC23" s="2"/>
      <c r="BD23" s="24">
        <v>913</v>
      </c>
      <c r="BE23" s="2"/>
      <c r="BF23" s="24">
        <v>912</v>
      </c>
      <c r="BG23" s="2"/>
    </row>
    <row r="24" spans="1:59" x14ac:dyDescent="0.2">
      <c r="A24" s="2" t="s">
        <v>640</v>
      </c>
      <c r="B24" s="24" t="s">
        <v>641</v>
      </c>
      <c r="C24" s="2"/>
      <c r="D24" s="24" t="s">
        <v>642</v>
      </c>
      <c r="E24" s="2"/>
      <c r="F24" s="24" t="s">
        <v>306</v>
      </c>
      <c r="G24" s="2"/>
      <c r="H24" s="24" t="s">
        <v>643</v>
      </c>
      <c r="I24" s="2"/>
      <c r="J24" s="24" t="s">
        <v>307</v>
      </c>
      <c r="K24" s="2"/>
      <c r="L24" s="24" t="s">
        <v>644</v>
      </c>
      <c r="M24" s="2"/>
      <c r="N24" s="24" t="s">
        <v>645</v>
      </c>
      <c r="O24" s="2"/>
      <c r="P24" s="24" t="s">
        <v>644</v>
      </c>
      <c r="Q24" s="2"/>
      <c r="R24" s="24" t="s">
        <v>196</v>
      </c>
      <c r="S24" s="2"/>
      <c r="T24" s="24" t="s">
        <v>646</v>
      </c>
      <c r="U24" s="2"/>
      <c r="V24" s="24" t="s">
        <v>647</v>
      </c>
      <c r="W24" s="2"/>
      <c r="X24" s="24" t="s">
        <v>297</v>
      </c>
      <c r="Y24" s="2"/>
      <c r="Z24" s="24" t="s">
        <v>581</v>
      </c>
      <c r="AA24" s="2"/>
      <c r="AB24" s="24" t="s">
        <v>197</v>
      </c>
      <c r="AC24" s="2"/>
      <c r="AD24" s="24" t="s">
        <v>648</v>
      </c>
      <c r="AE24" s="2"/>
      <c r="AF24" s="24" t="s">
        <v>648</v>
      </c>
      <c r="AG24" s="2"/>
      <c r="AH24" s="24" t="s">
        <v>142</v>
      </c>
      <c r="AI24" s="2"/>
      <c r="AJ24" s="24" t="s">
        <v>303</v>
      </c>
      <c r="AK24" s="2"/>
      <c r="AL24" s="24" t="s">
        <v>648</v>
      </c>
      <c r="AM24" s="2"/>
      <c r="AN24" s="24" t="s">
        <v>648</v>
      </c>
      <c r="AO24" s="2"/>
      <c r="AP24" s="24" t="s">
        <v>649</v>
      </c>
      <c r="AQ24" s="2"/>
      <c r="AR24" s="24" t="s">
        <v>303</v>
      </c>
      <c r="AS24" s="2"/>
      <c r="AT24" s="24" t="s">
        <v>311</v>
      </c>
      <c r="AU24" s="2"/>
      <c r="AV24" s="24" t="s">
        <v>142</v>
      </c>
      <c r="AW24" s="2"/>
      <c r="AX24" s="24" t="s">
        <v>650</v>
      </c>
      <c r="AY24" s="2"/>
      <c r="AZ24" s="24">
        <v>542</v>
      </c>
      <c r="BA24" s="2"/>
      <c r="BB24" s="24" t="s">
        <v>142</v>
      </c>
      <c r="BC24" s="2"/>
      <c r="BD24" s="24" t="s">
        <v>142</v>
      </c>
      <c r="BE24" s="2"/>
      <c r="BF24" s="24" t="s">
        <v>142</v>
      </c>
      <c r="BG24" s="2"/>
    </row>
    <row r="25" spans="1:59" x14ac:dyDescent="0.2">
      <c r="A25" s="2" t="s">
        <v>362</v>
      </c>
      <c r="B25" s="24" t="s">
        <v>142</v>
      </c>
      <c r="C25" s="2"/>
      <c r="D25" s="24" t="s">
        <v>142</v>
      </c>
      <c r="E25" s="2"/>
      <c r="F25" s="24" t="s">
        <v>142</v>
      </c>
      <c r="G25" s="2"/>
      <c r="H25" s="24" t="s">
        <v>142</v>
      </c>
      <c r="I25" s="2"/>
      <c r="J25" s="24" t="s">
        <v>142</v>
      </c>
      <c r="K25" s="2"/>
      <c r="L25" s="24" t="s">
        <v>142</v>
      </c>
      <c r="M25" s="2"/>
      <c r="N25" s="24" t="s">
        <v>142</v>
      </c>
      <c r="O25" s="2"/>
      <c r="P25" s="24" t="s">
        <v>142</v>
      </c>
      <c r="Q25" s="2"/>
      <c r="R25" s="24" t="s">
        <v>651</v>
      </c>
      <c r="S25" s="2"/>
      <c r="T25" s="24" t="s">
        <v>652</v>
      </c>
      <c r="U25" s="2"/>
      <c r="V25" s="24" t="s">
        <v>653</v>
      </c>
      <c r="W25" s="2"/>
      <c r="X25" s="24" t="s">
        <v>654</v>
      </c>
      <c r="Y25" s="2"/>
      <c r="Z25" s="24" t="s">
        <v>655</v>
      </c>
      <c r="AA25" s="2"/>
      <c r="AB25" s="24" t="s">
        <v>656</v>
      </c>
      <c r="AC25" s="2"/>
      <c r="AD25" s="24" t="s">
        <v>657</v>
      </c>
      <c r="AE25" s="2"/>
      <c r="AF25" s="24" t="s">
        <v>658</v>
      </c>
      <c r="AG25" s="2"/>
      <c r="AH25" s="24" t="s">
        <v>659</v>
      </c>
      <c r="AI25" s="2"/>
      <c r="AJ25" s="24" t="s">
        <v>526</v>
      </c>
      <c r="AK25" s="2"/>
      <c r="AL25" s="24" t="s">
        <v>660</v>
      </c>
      <c r="AM25" s="2"/>
      <c r="AN25" s="24" t="s">
        <v>661</v>
      </c>
      <c r="AO25" s="2"/>
      <c r="AP25" s="24" t="s">
        <v>594</v>
      </c>
      <c r="AQ25" s="2"/>
      <c r="AR25" s="24" t="s">
        <v>662</v>
      </c>
      <c r="AS25" s="2"/>
      <c r="AT25" s="24" t="s">
        <v>663</v>
      </c>
      <c r="AU25" s="2"/>
      <c r="AV25" s="24" t="s">
        <v>664</v>
      </c>
      <c r="AW25" s="2"/>
      <c r="AX25" s="24" t="s">
        <v>665</v>
      </c>
      <c r="AY25" s="2"/>
      <c r="AZ25" s="24" t="s">
        <v>666</v>
      </c>
      <c r="BA25" s="2"/>
      <c r="BB25" s="24" t="s">
        <v>667</v>
      </c>
      <c r="BC25" s="2"/>
      <c r="BD25" s="24" t="s">
        <v>668</v>
      </c>
      <c r="BE25" s="2"/>
      <c r="BF25" s="24" t="s">
        <v>669</v>
      </c>
      <c r="BG25" s="2"/>
    </row>
    <row r="26" spans="1:59" x14ac:dyDescent="0.2">
      <c r="A26" s="2" t="s">
        <v>362</v>
      </c>
      <c r="B26" s="24" t="s">
        <v>670</v>
      </c>
      <c r="C26" s="2"/>
      <c r="D26" s="24" t="s">
        <v>671</v>
      </c>
      <c r="E26" s="2"/>
      <c r="F26" s="24" t="s">
        <v>672</v>
      </c>
      <c r="G26" s="2"/>
      <c r="H26" s="24" t="s">
        <v>673</v>
      </c>
      <c r="I26" s="2"/>
      <c r="J26" s="24" t="s">
        <v>674</v>
      </c>
      <c r="K26" s="2"/>
      <c r="L26" s="24" t="s">
        <v>675</v>
      </c>
      <c r="M26" s="2"/>
      <c r="N26" s="24" t="s">
        <v>676</v>
      </c>
      <c r="O26" s="2"/>
      <c r="P26" s="24" t="s">
        <v>677</v>
      </c>
      <c r="Q26" s="2"/>
      <c r="R26" s="24" t="s">
        <v>142</v>
      </c>
      <c r="S26" s="2"/>
      <c r="T26" s="24" t="s">
        <v>142</v>
      </c>
      <c r="U26" s="2"/>
      <c r="V26" s="24" t="s">
        <v>142</v>
      </c>
      <c r="W26" s="2"/>
      <c r="X26" s="24" t="s">
        <v>142</v>
      </c>
      <c r="Y26" s="2"/>
      <c r="Z26" s="24" t="s">
        <v>142</v>
      </c>
      <c r="AA26" s="2"/>
      <c r="AB26" s="24" t="s">
        <v>142</v>
      </c>
      <c r="AC26" s="2"/>
      <c r="AD26" s="24" t="s">
        <v>142</v>
      </c>
      <c r="AE26" s="2"/>
      <c r="AF26" s="24" t="s">
        <v>142</v>
      </c>
      <c r="AG26" s="2"/>
      <c r="AH26" s="24" t="s">
        <v>142</v>
      </c>
      <c r="AI26" s="2"/>
      <c r="AJ26" s="24" t="s">
        <v>142</v>
      </c>
      <c r="AK26" s="2"/>
      <c r="AL26" s="24" t="s">
        <v>142</v>
      </c>
      <c r="AM26" s="2"/>
      <c r="AN26" s="24" t="s">
        <v>142</v>
      </c>
      <c r="AO26" s="2"/>
      <c r="AP26" s="24" t="s">
        <v>142</v>
      </c>
      <c r="AQ26" s="2"/>
      <c r="AR26" s="24" t="s">
        <v>142</v>
      </c>
      <c r="AS26" s="2"/>
      <c r="AT26" s="24" t="s">
        <v>142</v>
      </c>
      <c r="AU26" s="2"/>
      <c r="AV26" s="24" t="s">
        <v>142</v>
      </c>
      <c r="AW26" s="2"/>
      <c r="AX26" s="24" t="s">
        <v>142</v>
      </c>
      <c r="AY26" s="2"/>
      <c r="AZ26" s="24" t="s">
        <v>142</v>
      </c>
      <c r="BA26" s="2"/>
      <c r="BB26" s="24" t="s">
        <v>142</v>
      </c>
      <c r="BC26" s="2"/>
      <c r="BD26" s="24" t="s">
        <v>142</v>
      </c>
      <c r="BE26" s="2"/>
      <c r="BF26" s="24" t="s">
        <v>142</v>
      </c>
      <c r="BG26" s="2"/>
    </row>
    <row r="27" spans="1:59" x14ac:dyDescent="0.2">
      <c r="A27" s="2" t="s">
        <v>359</v>
      </c>
      <c r="B27" s="24" t="s">
        <v>678</v>
      </c>
      <c r="C27" s="2"/>
      <c r="D27" s="24" t="s">
        <v>679</v>
      </c>
      <c r="E27" s="2"/>
      <c r="F27" s="24" t="s">
        <v>313</v>
      </c>
      <c r="G27" s="2"/>
      <c r="H27" s="24" t="s">
        <v>573</v>
      </c>
      <c r="I27" s="2"/>
      <c r="J27" s="24" t="s">
        <v>680</v>
      </c>
      <c r="K27" s="2"/>
      <c r="L27" s="24" t="s">
        <v>681</v>
      </c>
      <c r="M27" s="2"/>
      <c r="N27" s="24" t="s">
        <v>682</v>
      </c>
      <c r="O27" s="2"/>
      <c r="P27" s="24" t="s">
        <v>683</v>
      </c>
      <c r="Q27" s="2"/>
      <c r="R27" s="24" t="s">
        <v>684</v>
      </c>
      <c r="S27" s="2"/>
      <c r="T27" s="24" t="s">
        <v>685</v>
      </c>
      <c r="U27" s="2"/>
      <c r="V27" s="24" t="s">
        <v>686</v>
      </c>
      <c r="W27" s="2"/>
      <c r="X27" s="24" t="s">
        <v>376</v>
      </c>
      <c r="Y27" s="2"/>
      <c r="Z27" s="24" t="s">
        <v>554</v>
      </c>
      <c r="AA27" s="2"/>
      <c r="AB27" s="24" t="s">
        <v>412</v>
      </c>
      <c r="AC27" s="2"/>
      <c r="AD27" s="24" t="s">
        <v>687</v>
      </c>
      <c r="AE27" s="2"/>
      <c r="AF27" s="24" t="s">
        <v>688</v>
      </c>
      <c r="AG27" s="2"/>
      <c r="AH27" s="24" t="s">
        <v>689</v>
      </c>
      <c r="AI27" s="2"/>
      <c r="AJ27" s="24" t="s">
        <v>690</v>
      </c>
      <c r="AK27" s="2"/>
      <c r="AL27" s="24" t="s">
        <v>312</v>
      </c>
      <c r="AM27" s="2"/>
      <c r="AN27" s="24" t="s">
        <v>375</v>
      </c>
      <c r="AO27" s="2"/>
      <c r="AP27" s="24" t="s">
        <v>691</v>
      </c>
      <c r="AQ27" s="2"/>
      <c r="AR27" s="24" t="s">
        <v>692</v>
      </c>
      <c r="AS27" s="2"/>
      <c r="AT27" s="24" t="s">
        <v>576</v>
      </c>
      <c r="AU27" s="2"/>
      <c r="AV27" s="24" t="s">
        <v>693</v>
      </c>
      <c r="AW27" s="2"/>
      <c r="AX27" s="24" t="s">
        <v>694</v>
      </c>
      <c r="AY27" s="2"/>
      <c r="AZ27" s="24" t="s">
        <v>695</v>
      </c>
      <c r="BA27" s="2"/>
      <c r="BB27" s="24" t="s">
        <v>696</v>
      </c>
      <c r="BC27" s="2"/>
      <c r="BD27" s="24" t="s">
        <v>697</v>
      </c>
      <c r="BE27" s="2"/>
      <c r="BF27" s="24" t="s">
        <v>698</v>
      </c>
      <c r="BG27" s="2"/>
    </row>
    <row r="28" spans="1:59" x14ac:dyDescent="0.2">
      <c r="A28" s="2" t="s">
        <v>349</v>
      </c>
      <c r="B28" s="24" t="s">
        <v>372</v>
      </c>
      <c r="C28" s="2"/>
      <c r="D28" s="24" t="s">
        <v>132</v>
      </c>
      <c r="E28" s="2"/>
      <c r="F28" s="24" t="s">
        <v>246</v>
      </c>
      <c r="G28" s="2"/>
      <c r="H28" s="24" t="s">
        <v>246</v>
      </c>
      <c r="I28" s="2"/>
      <c r="J28" s="24" t="s">
        <v>699</v>
      </c>
      <c r="K28" s="2"/>
      <c r="L28" s="24" t="s">
        <v>700</v>
      </c>
      <c r="M28" s="2"/>
      <c r="N28" s="24" t="s">
        <v>132</v>
      </c>
      <c r="O28" s="2"/>
      <c r="P28" s="24" t="s">
        <v>296</v>
      </c>
      <c r="Q28" s="2"/>
      <c r="R28" s="24" t="s">
        <v>198</v>
      </c>
      <c r="S28" s="2"/>
      <c r="T28" s="24" t="s">
        <v>240</v>
      </c>
      <c r="U28" s="2"/>
      <c r="V28" s="24" t="s">
        <v>132</v>
      </c>
      <c r="W28" s="2"/>
      <c r="X28" s="24" t="s">
        <v>701</v>
      </c>
      <c r="Y28" s="2"/>
      <c r="Z28" s="24" t="s">
        <v>702</v>
      </c>
      <c r="AA28" s="2"/>
      <c r="AB28" s="24" t="s">
        <v>189</v>
      </c>
      <c r="AC28" s="2"/>
      <c r="AD28" s="24" t="s">
        <v>241</v>
      </c>
      <c r="AE28" s="2"/>
      <c r="AF28" s="24" t="s">
        <v>702</v>
      </c>
      <c r="AG28" s="2"/>
      <c r="AH28" s="24" t="s">
        <v>702</v>
      </c>
      <c r="AI28" s="2"/>
      <c r="AJ28" s="24" t="s">
        <v>703</v>
      </c>
      <c r="AK28" s="2"/>
      <c r="AL28" s="24" t="s">
        <v>700</v>
      </c>
      <c r="AM28" s="2"/>
      <c r="AN28" s="24" t="s">
        <v>699</v>
      </c>
      <c r="AO28" s="2"/>
      <c r="AP28" s="24" t="s">
        <v>132</v>
      </c>
      <c r="AQ28" s="2"/>
      <c r="AR28" s="24" t="s">
        <v>131</v>
      </c>
      <c r="AS28" s="2"/>
      <c r="AT28" s="24" t="s">
        <v>131</v>
      </c>
      <c r="AU28" s="2"/>
      <c r="AV28" s="24" t="s">
        <v>704</v>
      </c>
      <c r="AW28" s="2"/>
      <c r="AX28" s="24" t="s">
        <v>705</v>
      </c>
      <c r="AY28" s="2"/>
      <c r="AZ28" s="24" t="s">
        <v>706</v>
      </c>
      <c r="BA28" s="2"/>
      <c r="BB28" s="24" t="s">
        <v>707</v>
      </c>
      <c r="BC28" s="2"/>
      <c r="BD28" s="24" t="s">
        <v>708</v>
      </c>
      <c r="BE28" s="2"/>
      <c r="BF28" s="24" t="s">
        <v>709</v>
      </c>
      <c r="BG28" s="2"/>
    </row>
    <row r="29" spans="1:59" x14ac:dyDescent="0.2">
      <c r="A29" s="2" t="s">
        <v>341</v>
      </c>
      <c r="B29" s="24" t="s">
        <v>701</v>
      </c>
      <c r="C29" s="2"/>
      <c r="D29" s="24" t="s">
        <v>701</v>
      </c>
      <c r="E29" s="2"/>
      <c r="F29" s="24" t="s">
        <v>134</v>
      </c>
      <c r="G29" s="2"/>
      <c r="H29" s="24" t="s">
        <v>699</v>
      </c>
      <c r="I29" s="2"/>
      <c r="J29" s="24" t="s">
        <v>132</v>
      </c>
      <c r="K29" s="2"/>
      <c r="L29" s="24" t="s">
        <v>296</v>
      </c>
      <c r="M29" s="2"/>
      <c r="N29" s="24" t="s">
        <v>131</v>
      </c>
      <c r="O29" s="2"/>
      <c r="P29" s="24" t="s">
        <v>198</v>
      </c>
      <c r="Q29" s="2"/>
      <c r="R29" s="24" t="s">
        <v>198</v>
      </c>
      <c r="S29" s="2"/>
      <c r="T29" s="24" t="s">
        <v>198</v>
      </c>
      <c r="U29" s="2"/>
      <c r="V29" s="24" t="s">
        <v>132</v>
      </c>
      <c r="W29" s="2"/>
      <c r="X29" s="24" t="s">
        <v>134</v>
      </c>
      <c r="Y29" s="2"/>
      <c r="Z29" s="24" t="s">
        <v>701</v>
      </c>
      <c r="AA29" s="2"/>
      <c r="AB29" s="24" t="s">
        <v>215</v>
      </c>
      <c r="AC29" s="2"/>
      <c r="AD29" s="24" t="s">
        <v>710</v>
      </c>
      <c r="AE29" s="2"/>
      <c r="AF29" s="24" t="s">
        <v>710</v>
      </c>
      <c r="AG29" s="2"/>
      <c r="AH29" s="24" t="s">
        <v>710</v>
      </c>
      <c r="AI29" s="2"/>
      <c r="AJ29" s="24" t="s">
        <v>701</v>
      </c>
      <c r="AK29" s="2"/>
      <c r="AL29" s="24" t="s">
        <v>710</v>
      </c>
      <c r="AM29" s="2"/>
      <c r="AN29" s="24" t="s">
        <v>701</v>
      </c>
      <c r="AO29" s="2"/>
      <c r="AP29" s="24" t="s">
        <v>215</v>
      </c>
      <c r="AQ29" s="2"/>
      <c r="AR29" s="24" t="s">
        <v>215</v>
      </c>
      <c r="AS29" s="2"/>
      <c r="AT29" s="24" t="s">
        <v>189</v>
      </c>
      <c r="AU29" s="2"/>
      <c r="AV29" s="24" t="s">
        <v>711</v>
      </c>
      <c r="AW29" s="2"/>
      <c r="AX29" s="24" t="s">
        <v>712</v>
      </c>
      <c r="AY29" s="2"/>
      <c r="AZ29" s="24" t="s">
        <v>713</v>
      </c>
      <c r="BA29" s="2"/>
      <c r="BB29" s="24" t="s">
        <v>714</v>
      </c>
      <c r="BC29" s="2"/>
      <c r="BD29" s="24" t="s">
        <v>715</v>
      </c>
      <c r="BE29" s="2"/>
      <c r="BF29" s="24" t="s">
        <v>716</v>
      </c>
      <c r="BG29" s="2"/>
    </row>
    <row r="30" spans="1:59" x14ac:dyDescent="0.2">
      <c r="A30" s="2" t="s">
        <v>717</v>
      </c>
      <c r="B30" s="24" t="s">
        <v>142</v>
      </c>
      <c r="C30" s="2"/>
      <c r="D30" s="24" t="s">
        <v>142</v>
      </c>
      <c r="E30" s="2"/>
      <c r="F30" s="24" t="s">
        <v>142</v>
      </c>
      <c r="G30" s="2"/>
      <c r="H30" s="24" t="s">
        <v>142</v>
      </c>
      <c r="I30" s="2"/>
      <c r="J30" s="24" t="s">
        <v>142</v>
      </c>
      <c r="K30" s="2"/>
      <c r="L30" s="24" t="s">
        <v>142</v>
      </c>
      <c r="M30" s="2"/>
      <c r="N30" s="24" t="s">
        <v>142</v>
      </c>
      <c r="O30" s="2"/>
      <c r="P30" s="24" t="s">
        <v>142</v>
      </c>
      <c r="Q30" s="2"/>
      <c r="R30" s="24" t="s">
        <v>142</v>
      </c>
      <c r="S30" s="2"/>
      <c r="T30" s="24" t="s">
        <v>142</v>
      </c>
      <c r="U30" s="2"/>
      <c r="V30" s="24" t="s">
        <v>142</v>
      </c>
      <c r="W30" s="2"/>
      <c r="X30" s="24" t="s">
        <v>142</v>
      </c>
      <c r="Y30" s="2"/>
      <c r="Z30" s="24" t="s">
        <v>142</v>
      </c>
      <c r="AA30" s="2"/>
      <c r="AB30" s="24" t="s">
        <v>142</v>
      </c>
      <c r="AC30" s="2"/>
      <c r="AD30" s="24" t="s">
        <v>142</v>
      </c>
      <c r="AE30" s="2"/>
      <c r="AF30" s="24" t="s">
        <v>142</v>
      </c>
      <c r="AG30" s="2"/>
      <c r="AH30" s="24" t="s">
        <v>142</v>
      </c>
      <c r="AI30" s="2"/>
      <c r="AJ30" s="24" t="s">
        <v>142</v>
      </c>
      <c r="AK30" s="2"/>
      <c r="AL30" s="24" t="s">
        <v>142</v>
      </c>
      <c r="AM30" s="2"/>
      <c r="AN30" s="24" t="s">
        <v>142</v>
      </c>
      <c r="AO30" s="2"/>
      <c r="AP30" s="24" t="s">
        <v>142</v>
      </c>
      <c r="AQ30" s="2"/>
      <c r="AR30" s="24" t="s">
        <v>142</v>
      </c>
      <c r="AS30" s="2"/>
      <c r="AT30" s="24" t="s">
        <v>142</v>
      </c>
      <c r="AU30" s="2"/>
      <c r="AV30" s="24" t="s">
        <v>718</v>
      </c>
      <c r="AW30" s="2"/>
      <c r="AX30" s="24" t="s">
        <v>719</v>
      </c>
      <c r="AY30" s="2"/>
      <c r="AZ30" s="24" t="s">
        <v>142</v>
      </c>
      <c r="BA30" s="2"/>
      <c r="BB30" s="24">
        <v>141</v>
      </c>
      <c r="BC30" s="2"/>
      <c r="BD30" s="24" t="s">
        <v>142</v>
      </c>
      <c r="BE30" s="2"/>
      <c r="BF30" s="24" t="s">
        <v>142</v>
      </c>
      <c r="BG30" s="2"/>
    </row>
    <row r="31" spans="1:59" x14ac:dyDescent="0.2">
      <c r="A31" s="2" t="s">
        <v>301</v>
      </c>
      <c r="B31" s="24" t="s">
        <v>142</v>
      </c>
      <c r="C31" s="2"/>
      <c r="D31" s="24" t="s">
        <v>142</v>
      </c>
      <c r="E31" s="2"/>
      <c r="F31" s="24" t="s">
        <v>142</v>
      </c>
      <c r="G31" s="2"/>
      <c r="H31" s="24" t="s">
        <v>142</v>
      </c>
      <c r="I31" s="2"/>
      <c r="J31" s="24" t="s">
        <v>142</v>
      </c>
      <c r="K31" s="2"/>
      <c r="L31" s="24" t="s">
        <v>142</v>
      </c>
      <c r="M31" s="2"/>
      <c r="N31" s="24" t="s">
        <v>142</v>
      </c>
      <c r="O31" s="2"/>
      <c r="P31" s="24" t="s">
        <v>142</v>
      </c>
      <c r="Q31" s="2"/>
      <c r="R31" s="24" t="s">
        <v>372</v>
      </c>
      <c r="S31" s="2"/>
      <c r="T31" s="24" t="s">
        <v>246</v>
      </c>
      <c r="U31" s="2"/>
      <c r="V31" s="24" t="s">
        <v>720</v>
      </c>
      <c r="W31" s="2"/>
      <c r="X31" s="24" t="s">
        <v>720</v>
      </c>
      <c r="Y31" s="2"/>
      <c r="Z31" s="24" t="s">
        <v>222</v>
      </c>
      <c r="AA31" s="2"/>
      <c r="AB31" s="24" t="s">
        <v>142</v>
      </c>
      <c r="AC31" s="2"/>
      <c r="AD31" s="24" t="s">
        <v>142</v>
      </c>
      <c r="AE31" s="2"/>
      <c r="AF31" s="24" t="s">
        <v>142</v>
      </c>
      <c r="AG31" s="2"/>
      <c r="AH31" s="24" t="s">
        <v>142</v>
      </c>
      <c r="AI31" s="2"/>
      <c r="AJ31" s="24" t="s">
        <v>142</v>
      </c>
      <c r="AK31" s="2"/>
      <c r="AL31" s="24" t="s">
        <v>142</v>
      </c>
      <c r="AM31" s="2"/>
      <c r="AN31" s="24" t="s">
        <v>142</v>
      </c>
      <c r="AO31" s="2"/>
      <c r="AP31" s="24" t="s">
        <v>142</v>
      </c>
      <c r="AQ31" s="2"/>
      <c r="AR31" s="24" t="s">
        <v>142</v>
      </c>
      <c r="AS31" s="2"/>
      <c r="AT31" s="24" t="s">
        <v>142</v>
      </c>
      <c r="AU31" s="2"/>
      <c r="AV31" s="24" t="s">
        <v>721</v>
      </c>
      <c r="AW31" s="2"/>
      <c r="AX31" s="24" t="s">
        <v>722</v>
      </c>
      <c r="AY31" s="2"/>
      <c r="AZ31" s="24" t="s">
        <v>142</v>
      </c>
      <c r="BA31" s="2"/>
      <c r="BB31" s="24" t="s">
        <v>723</v>
      </c>
      <c r="BC31" s="2"/>
      <c r="BD31" s="24" t="s">
        <v>142</v>
      </c>
      <c r="BE31" s="2"/>
      <c r="BF31" s="24" t="s">
        <v>142</v>
      </c>
      <c r="BG31" s="2"/>
    </row>
    <row r="32" spans="1:59" x14ac:dyDescent="0.2">
      <c r="A32" s="2" t="s">
        <v>327</v>
      </c>
      <c r="B32" s="24" t="s">
        <v>142</v>
      </c>
      <c r="C32" s="2"/>
      <c r="D32" s="24" t="s">
        <v>142</v>
      </c>
      <c r="E32" s="2"/>
      <c r="F32" s="24" t="s">
        <v>142</v>
      </c>
      <c r="G32" s="2"/>
      <c r="H32" s="24" t="s">
        <v>142</v>
      </c>
      <c r="I32" s="2"/>
      <c r="J32" s="24" t="s">
        <v>142</v>
      </c>
      <c r="K32" s="2"/>
      <c r="L32" s="24" t="s">
        <v>142</v>
      </c>
      <c r="M32" s="2"/>
      <c r="N32" s="24" t="s">
        <v>142</v>
      </c>
      <c r="O32" s="2"/>
      <c r="P32" s="24" t="s">
        <v>142</v>
      </c>
      <c r="Q32" s="2"/>
      <c r="R32" s="24" t="s">
        <v>142</v>
      </c>
      <c r="S32" s="2"/>
      <c r="T32" s="24" t="s">
        <v>142</v>
      </c>
      <c r="U32" s="2"/>
      <c r="V32" s="24" t="s">
        <v>246</v>
      </c>
      <c r="W32" s="2"/>
      <c r="X32" s="24" t="s">
        <v>690</v>
      </c>
      <c r="Y32" s="2"/>
      <c r="Z32" s="24" t="s">
        <v>227</v>
      </c>
      <c r="AA32" s="2"/>
      <c r="AB32" s="24" t="s">
        <v>142</v>
      </c>
      <c r="AC32" s="2"/>
      <c r="AD32" s="24" t="s">
        <v>142</v>
      </c>
      <c r="AE32" s="2"/>
      <c r="AF32" s="24" t="s">
        <v>142</v>
      </c>
      <c r="AG32" s="2"/>
      <c r="AH32" s="24" t="s">
        <v>142</v>
      </c>
      <c r="AI32" s="2"/>
      <c r="AJ32" s="24" t="s">
        <v>142</v>
      </c>
      <c r="AK32" s="2"/>
      <c r="AL32" s="24" t="s">
        <v>142</v>
      </c>
      <c r="AM32" s="2"/>
      <c r="AN32" s="24" t="s">
        <v>142</v>
      </c>
      <c r="AO32" s="2"/>
      <c r="AP32" s="24" t="s">
        <v>142</v>
      </c>
      <c r="AQ32" s="2"/>
      <c r="AR32" s="24" t="s">
        <v>142</v>
      </c>
      <c r="AS32" s="2"/>
      <c r="AT32" s="24" t="s">
        <v>142</v>
      </c>
      <c r="AU32" s="2"/>
      <c r="AV32" s="24" t="s">
        <v>142</v>
      </c>
      <c r="AW32" s="2"/>
      <c r="AX32" s="24" t="s">
        <v>142</v>
      </c>
      <c r="AY32" s="2"/>
      <c r="AZ32" s="24" t="s">
        <v>142</v>
      </c>
      <c r="BA32" s="2"/>
      <c r="BB32" s="24" t="s">
        <v>142</v>
      </c>
      <c r="BC32" s="2"/>
      <c r="BD32" s="24" t="s">
        <v>142</v>
      </c>
      <c r="BE32" s="2"/>
      <c r="BF32" s="24" t="s">
        <v>142</v>
      </c>
      <c r="BG32" s="2"/>
    </row>
    <row r="33" spans="1:59" x14ac:dyDescent="0.2">
      <c r="A33" s="2" t="s">
        <v>724</v>
      </c>
      <c r="B33" s="24" t="s">
        <v>142</v>
      </c>
      <c r="C33" s="2"/>
      <c r="D33" s="24" t="s">
        <v>142</v>
      </c>
      <c r="E33" s="2"/>
      <c r="F33" s="24" t="s">
        <v>142</v>
      </c>
      <c r="G33" s="2"/>
      <c r="H33" s="24" t="s">
        <v>142</v>
      </c>
      <c r="I33" s="2"/>
      <c r="J33" s="24" t="s">
        <v>142</v>
      </c>
      <c r="K33" s="2"/>
      <c r="L33" s="24" t="s">
        <v>142</v>
      </c>
      <c r="M33" s="2"/>
      <c r="N33" s="24" t="s">
        <v>142</v>
      </c>
      <c r="O33" s="2"/>
      <c r="P33" s="24" t="s">
        <v>142</v>
      </c>
      <c r="Q33" s="2"/>
      <c r="R33" s="24" t="s">
        <v>142</v>
      </c>
      <c r="S33" s="2"/>
      <c r="T33" s="24" t="s">
        <v>142</v>
      </c>
      <c r="U33" s="2"/>
      <c r="V33" s="24" t="s">
        <v>142</v>
      </c>
      <c r="W33" s="2"/>
      <c r="X33" s="24" t="s">
        <v>142</v>
      </c>
      <c r="Y33" s="2"/>
      <c r="Z33" s="24" t="s">
        <v>142</v>
      </c>
      <c r="AA33" s="2"/>
      <c r="AB33" s="24" t="s">
        <v>142</v>
      </c>
      <c r="AC33" s="2"/>
      <c r="AD33" s="24" t="s">
        <v>142</v>
      </c>
      <c r="AE33" s="2"/>
      <c r="AF33" s="24" t="s">
        <v>142</v>
      </c>
      <c r="AG33" s="2"/>
      <c r="AH33" s="24" t="s">
        <v>142</v>
      </c>
      <c r="AI33" s="2"/>
      <c r="AJ33" s="24" t="s">
        <v>142</v>
      </c>
      <c r="AK33" s="2"/>
      <c r="AL33" s="24" t="s">
        <v>142</v>
      </c>
      <c r="AM33" s="2"/>
      <c r="AN33" s="24" t="s">
        <v>142</v>
      </c>
      <c r="AO33" s="2"/>
      <c r="AP33" s="24" t="s">
        <v>142</v>
      </c>
      <c r="AQ33" s="2"/>
      <c r="AR33" s="24" t="s">
        <v>142</v>
      </c>
      <c r="AS33" s="2"/>
      <c r="AT33" s="24" t="s">
        <v>142</v>
      </c>
      <c r="AU33" s="2"/>
      <c r="AV33" s="24" t="s">
        <v>725</v>
      </c>
      <c r="AW33" s="2"/>
      <c r="AX33" s="24" t="s">
        <v>726</v>
      </c>
      <c r="AY33" s="2"/>
      <c r="AZ33" s="24" t="s">
        <v>142</v>
      </c>
      <c r="BA33" s="2"/>
      <c r="BB33" s="24" t="s">
        <v>727</v>
      </c>
      <c r="BC33" s="2"/>
      <c r="BD33" s="24" t="s">
        <v>142</v>
      </c>
      <c r="BE33" s="2"/>
      <c r="BF33" s="24" t="s">
        <v>142</v>
      </c>
      <c r="BG33" s="2"/>
    </row>
    <row r="34" spans="1:59" x14ac:dyDescent="0.2">
      <c r="A34" s="2" t="s">
        <v>728</v>
      </c>
      <c r="B34" s="24" t="s">
        <v>142</v>
      </c>
      <c r="C34" s="2"/>
      <c r="D34" s="24" t="s">
        <v>142</v>
      </c>
      <c r="E34" s="2"/>
      <c r="F34" s="24" t="s">
        <v>142</v>
      </c>
      <c r="G34" s="2"/>
      <c r="H34" s="24" t="s">
        <v>142</v>
      </c>
      <c r="I34" s="2"/>
      <c r="J34" s="24" t="s">
        <v>142</v>
      </c>
      <c r="K34" s="2"/>
      <c r="L34" s="24" t="s">
        <v>142</v>
      </c>
      <c r="M34" s="2"/>
      <c r="N34" s="24" t="s">
        <v>142</v>
      </c>
      <c r="O34" s="2"/>
      <c r="P34" s="24" t="s">
        <v>142</v>
      </c>
      <c r="Q34" s="2"/>
      <c r="R34" s="24" t="s">
        <v>142</v>
      </c>
      <c r="S34" s="2"/>
      <c r="T34" s="24" t="s">
        <v>223</v>
      </c>
      <c r="U34" s="2"/>
      <c r="V34" s="24" t="s">
        <v>142</v>
      </c>
      <c r="W34" s="2"/>
      <c r="X34" s="24" t="s">
        <v>142</v>
      </c>
      <c r="Y34" s="2"/>
      <c r="Z34" s="24" t="s">
        <v>311</v>
      </c>
      <c r="AA34" s="2"/>
      <c r="AB34" s="24" t="s">
        <v>142</v>
      </c>
      <c r="AC34" s="2"/>
      <c r="AD34" s="24" t="s">
        <v>142</v>
      </c>
      <c r="AE34" s="2"/>
      <c r="AF34" s="24" t="s">
        <v>142</v>
      </c>
      <c r="AG34" s="2"/>
      <c r="AH34" s="24" t="s">
        <v>142</v>
      </c>
      <c r="AI34" s="2"/>
      <c r="AJ34" s="24" t="s">
        <v>142</v>
      </c>
      <c r="AK34" s="2"/>
      <c r="AL34" s="24" t="s">
        <v>142</v>
      </c>
      <c r="AM34" s="2"/>
      <c r="AN34" s="24" t="s">
        <v>142</v>
      </c>
      <c r="AO34" s="2"/>
      <c r="AP34" s="24" t="s">
        <v>142</v>
      </c>
      <c r="AQ34" s="2"/>
      <c r="AR34" s="24" t="s">
        <v>142</v>
      </c>
      <c r="AS34" s="2"/>
      <c r="AT34" s="24" t="s">
        <v>142</v>
      </c>
      <c r="AU34" s="2"/>
      <c r="AV34" s="24">
        <v>665</v>
      </c>
      <c r="AW34" s="2"/>
      <c r="AX34" s="24">
        <v>169</v>
      </c>
      <c r="AY34" s="2"/>
      <c r="AZ34" s="24" t="s">
        <v>142</v>
      </c>
      <c r="BA34" s="2"/>
      <c r="BB34" s="24" t="s">
        <v>729</v>
      </c>
      <c r="BC34" s="2"/>
      <c r="BD34" s="24" t="s">
        <v>142</v>
      </c>
      <c r="BE34" s="2"/>
      <c r="BF34" s="24" t="s">
        <v>142</v>
      </c>
      <c r="BG34" s="2"/>
    </row>
    <row r="35" spans="1:59" x14ac:dyDescent="0.2">
      <c r="A35" s="2" t="s">
        <v>730</v>
      </c>
      <c r="B35" s="24" t="s">
        <v>142</v>
      </c>
      <c r="C35" s="2"/>
      <c r="D35" s="24" t="s">
        <v>142</v>
      </c>
      <c r="E35" s="2"/>
      <c r="F35" s="24" t="s">
        <v>142</v>
      </c>
      <c r="G35" s="2"/>
      <c r="H35" s="24" t="s">
        <v>142</v>
      </c>
      <c r="I35" s="2"/>
      <c r="J35" s="24" t="s">
        <v>142</v>
      </c>
      <c r="K35" s="2"/>
      <c r="L35" s="24" t="s">
        <v>142</v>
      </c>
      <c r="M35" s="2"/>
      <c r="N35" s="24" t="s">
        <v>142</v>
      </c>
      <c r="O35" s="2"/>
      <c r="P35" s="24" t="s">
        <v>142</v>
      </c>
      <c r="Q35" s="2"/>
      <c r="R35" s="24" t="s">
        <v>227</v>
      </c>
      <c r="S35" s="2"/>
      <c r="T35" s="24" t="s">
        <v>142</v>
      </c>
      <c r="U35" s="2"/>
      <c r="V35" s="24" t="s">
        <v>219</v>
      </c>
      <c r="W35" s="2"/>
      <c r="X35" s="24" t="s">
        <v>142</v>
      </c>
      <c r="Y35" s="2"/>
      <c r="Z35" s="24" t="s">
        <v>142</v>
      </c>
      <c r="AA35" s="2"/>
      <c r="AB35" s="24" t="s">
        <v>142</v>
      </c>
      <c r="AC35" s="2"/>
      <c r="AD35" s="24" t="s">
        <v>142</v>
      </c>
      <c r="AE35" s="2"/>
      <c r="AF35" s="24" t="s">
        <v>142</v>
      </c>
      <c r="AG35" s="2"/>
      <c r="AH35" s="24" t="s">
        <v>142</v>
      </c>
      <c r="AI35" s="2"/>
      <c r="AJ35" s="24" t="s">
        <v>142</v>
      </c>
      <c r="AK35" s="2"/>
      <c r="AL35" s="24" t="s">
        <v>142</v>
      </c>
      <c r="AM35" s="2"/>
      <c r="AN35" s="24" t="s">
        <v>142</v>
      </c>
      <c r="AO35" s="2"/>
      <c r="AP35" s="24" t="s">
        <v>142</v>
      </c>
      <c r="AQ35" s="2"/>
      <c r="AR35" s="24" t="s">
        <v>142</v>
      </c>
      <c r="AS35" s="2"/>
      <c r="AT35" s="24" t="s">
        <v>142</v>
      </c>
      <c r="AU35" s="2"/>
      <c r="AV35" s="24" t="s">
        <v>142</v>
      </c>
      <c r="AW35" s="2"/>
      <c r="AX35" s="24" t="s">
        <v>142</v>
      </c>
      <c r="AY35" s="2"/>
      <c r="AZ35" s="24" t="s">
        <v>142</v>
      </c>
      <c r="BA35" s="2"/>
      <c r="BB35" s="24" t="s">
        <v>142</v>
      </c>
      <c r="BC35" s="2"/>
      <c r="BD35" s="24" t="s">
        <v>142</v>
      </c>
      <c r="BE35" s="2"/>
      <c r="BF35" s="24" t="s">
        <v>142</v>
      </c>
      <c r="BG35" s="2"/>
    </row>
    <row r="36" spans="1:59" x14ac:dyDescent="0.2">
      <c r="A36" s="2" t="s">
        <v>315</v>
      </c>
      <c r="B36" s="24" t="s">
        <v>142</v>
      </c>
      <c r="C36" s="2"/>
      <c r="D36" s="24" t="s">
        <v>142</v>
      </c>
      <c r="E36" s="2"/>
      <c r="F36" s="24" t="s">
        <v>142</v>
      </c>
      <c r="G36" s="2"/>
      <c r="H36" s="24" t="s">
        <v>142</v>
      </c>
      <c r="I36" s="2"/>
      <c r="J36" s="24" t="s">
        <v>142</v>
      </c>
      <c r="K36" s="2"/>
      <c r="L36" s="24" t="s">
        <v>142</v>
      </c>
      <c r="M36" s="2"/>
      <c r="N36" s="24" t="s">
        <v>142</v>
      </c>
      <c r="O36" s="2"/>
      <c r="P36" s="24" t="s">
        <v>142</v>
      </c>
      <c r="Q36" s="2"/>
      <c r="R36" s="24" t="s">
        <v>296</v>
      </c>
      <c r="S36" s="2"/>
      <c r="T36" s="24" t="s">
        <v>710</v>
      </c>
      <c r="U36" s="2"/>
      <c r="V36" s="24" t="s">
        <v>219</v>
      </c>
      <c r="W36" s="2"/>
      <c r="X36" s="24" t="s">
        <v>731</v>
      </c>
      <c r="Y36" s="2"/>
      <c r="Z36" s="24" t="s">
        <v>222</v>
      </c>
      <c r="AA36" s="2"/>
      <c r="AB36" s="24" t="s">
        <v>142</v>
      </c>
      <c r="AC36" s="2"/>
      <c r="AD36" s="24" t="s">
        <v>142</v>
      </c>
      <c r="AE36" s="2"/>
      <c r="AF36" s="24" t="s">
        <v>142</v>
      </c>
      <c r="AG36" s="2"/>
      <c r="AH36" s="24" t="s">
        <v>142</v>
      </c>
      <c r="AI36" s="2"/>
      <c r="AJ36" s="24" t="s">
        <v>142</v>
      </c>
      <c r="AK36" s="2"/>
      <c r="AL36" s="24" t="s">
        <v>142</v>
      </c>
      <c r="AM36" s="2"/>
      <c r="AN36" s="24" t="s">
        <v>142</v>
      </c>
      <c r="AO36" s="2"/>
      <c r="AP36" s="24" t="s">
        <v>142</v>
      </c>
      <c r="AQ36" s="2"/>
      <c r="AR36" s="24" t="s">
        <v>142</v>
      </c>
      <c r="AS36" s="2"/>
      <c r="AT36" s="24" t="s">
        <v>142</v>
      </c>
      <c r="AU36" s="2"/>
      <c r="AV36" s="24" t="s">
        <v>732</v>
      </c>
      <c r="AW36" s="2"/>
      <c r="AX36" s="24" t="s">
        <v>733</v>
      </c>
      <c r="AY36" s="2"/>
      <c r="AZ36" s="24" t="s">
        <v>142</v>
      </c>
      <c r="BA36" s="2"/>
      <c r="BB36" s="24">
        <v>252</v>
      </c>
      <c r="BC36" s="2"/>
      <c r="BD36" s="24" t="s">
        <v>142</v>
      </c>
      <c r="BE36" s="2"/>
      <c r="BF36" s="24" t="s">
        <v>142</v>
      </c>
      <c r="BG36" s="2"/>
    </row>
    <row r="37" spans="1:59" x14ac:dyDescent="0.2">
      <c r="A37" s="2" t="s">
        <v>315</v>
      </c>
      <c r="B37" s="24" t="s">
        <v>300</v>
      </c>
      <c r="C37" s="2"/>
      <c r="D37" s="24" t="s">
        <v>216</v>
      </c>
      <c r="E37" s="2"/>
      <c r="F37" s="24" t="s">
        <v>243</v>
      </c>
      <c r="G37" s="2"/>
      <c r="H37" s="24" t="s">
        <v>241</v>
      </c>
      <c r="I37" s="2"/>
      <c r="J37" s="24" t="s">
        <v>734</v>
      </c>
      <c r="K37" s="2"/>
      <c r="L37" s="24" t="s">
        <v>215</v>
      </c>
      <c r="M37" s="2"/>
      <c r="N37" s="24" t="s">
        <v>731</v>
      </c>
      <c r="O37" s="2"/>
      <c r="P37" s="24" t="s">
        <v>223</v>
      </c>
      <c r="Q37" s="2"/>
      <c r="R37" s="24" t="s">
        <v>142</v>
      </c>
      <c r="S37" s="2"/>
      <c r="T37" s="24" t="s">
        <v>142</v>
      </c>
      <c r="U37" s="2"/>
      <c r="V37" s="24" t="s">
        <v>142</v>
      </c>
      <c r="W37" s="2"/>
      <c r="X37" s="24" t="s">
        <v>142</v>
      </c>
      <c r="Y37" s="2"/>
      <c r="Z37" s="24" t="s">
        <v>142</v>
      </c>
      <c r="AA37" s="2"/>
      <c r="AB37" s="24" t="s">
        <v>223</v>
      </c>
      <c r="AC37" s="2"/>
      <c r="AD37" s="24" t="s">
        <v>311</v>
      </c>
      <c r="AE37" s="2"/>
      <c r="AF37" s="24" t="s">
        <v>311</v>
      </c>
      <c r="AG37" s="2"/>
      <c r="AH37" s="24" t="s">
        <v>142</v>
      </c>
      <c r="AI37" s="2"/>
      <c r="AJ37" s="24" t="s">
        <v>219</v>
      </c>
      <c r="AK37" s="2"/>
      <c r="AL37" s="24" t="s">
        <v>227</v>
      </c>
      <c r="AM37" s="2"/>
      <c r="AN37" s="24" t="s">
        <v>311</v>
      </c>
      <c r="AO37" s="2"/>
      <c r="AP37" s="24" t="s">
        <v>142</v>
      </c>
      <c r="AQ37" s="2"/>
      <c r="AR37" s="24" t="s">
        <v>311</v>
      </c>
      <c r="AS37" s="2"/>
      <c r="AT37" s="24" t="s">
        <v>223</v>
      </c>
      <c r="AU37" s="2"/>
      <c r="AV37" s="24" t="s">
        <v>142</v>
      </c>
      <c r="AW37" s="2"/>
      <c r="AX37" s="24" t="s">
        <v>142</v>
      </c>
      <c r="AY37" s="2"/>
      <c r="AZ37" s="24" t="s">
        <v>735</v>
      </c>
      <c r="BA37" s="2"/>
      <c r="BB37" s="24" t="s">
        <v>142</v>
      </c>
      <c r="BC37" s="2"/>
      <c r="BD37" s="24" t="s">
        <v>736</v>
      </c>
      <c r="BE37" s="2"/>
      <c r="BF37" s="24" t="s">
        <v>737</v>
      </c>
      <c r="BG37" s="2"/>
    </row>
    <row r="38" spans="1:59" x14ac:dyDescent="0.2">
      <c r="A38" s="2" t="s">
        <v>738</v>
      </c>
      <c r="B38" s="24" t="s">
        <v>142</v>
      </c>
      <c r="C38" s="2"/>
      <c r="D38" s="24" t="s">
        <v>142</v>
      </c>
      <c r="E38" s="2"/>
      <c r="F38" s="24" t="s">
        <v>142</v>
      </c>
      <c r="G38" s="2"/>
      <c r="H38" s="24" t="s">
        <v>142</v>
      </c>
      <c r="I38" s="2"/>
      <c r="J38" s="24" t="s">
        <v>142</v>
      </c>
      <c r="K38" s="2"/>
      <c r="L38" s="24" t="s">
        <v>142</v>
      </c>
      <c r="M38" s="2"/>
      <c r="N38" s="24" t="s">
        <v>142</v>
      </c>
      <c r="O38" s="2"/>
      <c r="P38" s="24" t="s">
        <v>142</v>
      </c>
      <c r="Q38" s="2"/>
      <c r="R38" s="24" t="s">
        <v>142</v>
      </c>
      <c r="S38" s="2"/>
      <c r="T38" s="24" t="s">
        <v>142</v>
      </c>
      <c r="U38" s="2"/>
      <c r="V38" s="24" t="s">
        <v>142</v>
      </c>
      <c r="W38" s="2"/>
      <c r="X38" s="24" t="s">
        <v>142</v>
      </c>
      <c r="Y38" s="2"/>
      <c r="Z38" s="24" t="s">
        <v>142</v>
      </c>
      <c r="AA38" s="2"/>
      <c r="AB38" s="24" t="s">
        <v>739</v>
      </c>
      <c r="AC38" s="2"/>
      <c r="AD38" s="24" t="s">
        <v>740</v>
      </c>
      <c r="AE38" s="2"/>
      <c r="AF38" s="24" t="s">
        <v>217</v>
      </c>
      <c r="AG38" s="2"/>
      <c r="AH38" s="24" t="s">
        <v>283</v>
      </c>
      <c r="AI38" s="2"/>
      <c r="AJ38" s="24" t="s">
        <v>142</v>
      </c>
      <c r="AK38" s="2"/>
      <c r="AL38" s="24" t="s">
        <v>142</v>
      </c>
      <c r="AM38" s="2"/>
      <c r="AN38" s="24" t="s">
        <v>647</v>
      </c>
      <c r="AO38" s="2"/>
      <c r="AP38" s="24" t="s">
        <v>219</v>
      </c>
      <c r="AQ38" s="2"/>
      <c r="AR38" s="24" t="s">
        <v>142</v>
      </c>
      <c r="AS38" s="2"/>
      <c r="AT38" s="24" t="s">
        <v>142</v>
      </c>
      <c r="AU38" s="2"/>
      <c r="AV38" s="24" t="s">
        <v>142</v>
      </c>
      <c r="AW38" s="2"/>
      <c r="AX38" s="24" t="s">
        <v>142</v>
      </c>
      <c r="AY38" s="2"/>
      <c r="AZ38" s="24" t="s">
        <v>142</v>
      </c>
      <c r="BA38" s="2"/>
      <c r="BB38" s="24" t="s">
        <v>142</v>
      </c>
      <c r="BC38" s="2"/>
      <c r="BD38" s="24" t="s">
        <v>142</v>
      </c>
      <c r="BE38" s="2"/>
      <c r="BF38" s="24" t="s">
        <v>142</v>
      </c>
      <c r="BG38" s="2"/>
    </row>
    <row r="39" spans="1:59" x14ac:dyDescent="0.2">
      <c r="A39" s="2" t="s">
        <v>302</v>
      </c>
      <c r="B39" s="24" t="s">
        <v>142</v>
      </c>
      <c r="C39" s="2"/>
      <c r="D39" s="24" t="s">
        <v>142</v>
      </c>
      <c r="E39" s="2"/>
      <c r="F39" s="24" t="s">
        <v>142</v>
      </c>
      <c r="G39" s="2"/>
      <c r="H39" s="24" t="s">
        <v>142</v>
      </c>
      <c r="I39" s="2"/>
      <c r="J39" s="24" t="s">
        <v>142</v>
      </c>
      <c r="K39" s="2"/>
      <c r="L39" s="24" t="s">
        <v>142</v>
      </c>
      <c r="M39" s="2"/>
      <c r="N39" s="24" t="s">
        <v>142</v>
      </c>
      <c r="O39" s="2"/>
      <c r="P39" s="24" t="s">
        <v>142</v>
      </c>
      <c r="Q39" s="2"/>
      <c r="R39" s="24" t="s">
        <v>142</v>
      </c>
      <c r="S39" s="2"/>
      <c r="T39" s="24" t="s">
        <v>142</v>
      </c>
      <c r="U39" s="2"/>
      <c r="V39" s="24" t="s">
        <v>142</v>
      </c>
      <c r="W39" s="2"/>
      <c r="X39" s="24" t="s">
        <v>142</v>
      </c>
      <c r="Y39" s="2"/>
      <c r="Z39" s="24" t="s">
        <v>142</v>
      </c>
      <c r="AA39" s="2"/>
      <c r="AB39" s="24" t="s">
        <v>142</v>
      </c>
      <c r="AC39" s="2"/>
      <c r="AD39" s="24" t="s">
        <v>142</v>
      </c>
      <c r="AE39" s="2"/>
      <c r="AF39" s="24" t="s">
        <v>142</v>
      </c>
      <c r="AG39" s="2"/>
      <c r="AH39" s="24" t="s">
        <v>142</v>
      </c>
      <c r="AI39" s="2"/>
      <c r="AJ39" s="24" t="s">
        <v>142</v>
      </c>
      <c r="AK39" s="2"/>
      <c r="AL39" s="24" t="s">
        <v>142</v>
      </c>
      <c r="AM39" s="2"/>
      <c r="AN39" s="24" t="s">
        <v>741</v>
      </c>
      <c r="AO39" s="2"/>
      <c r="AP39" s="24" t="s">
        <v>142</v>
      </c>
      <c r="AQ39" s="2"/>
      <c r="AR39" s="24" t="s">
        <v>142</v>
      </c>
      <c r="AS39" s="2"/>
      <c r="AT39" s="24" t="s">
        <v>142</v>
      </c>
      <c r="AU39" s="2"/>
      <c r="AV39" s="24" t="s">
        <v>142</v>
      </c>
      <c r="AW39" s="2"/>
      <c r="AX39" s="24" t="s">
        <v>142</v>
      </c>
      <c r="AY39" s="2"/>
      <c r="AZ39" s="24" t="s">
        <v>142</v>
      </c>
      <c r="BA39" s="2"/>
      <c r="BB39" s="24" t="s">
        <v>142</v>
      </c>
      <c r="BC39" s="2"/>
      <c r="BD39" s="24" t="s">
        <v>142</v>
      </c>
      <c r="BE39" s="2"/>
      <c r="BF39" s="24" t="s">
        <v>142</v>
      </c>
      <c r="BG39" s="2"/>
    </row>
    <row r="40" spans="1:59" x14ac:dyDescent="0.2">
      <c r="A40" s="2" t="s">
        <v>742</v>
      </c>
      <c r="B40" s="24" t="s">
        <v>142</v>
      </c>
      <c r="C40" s="2"/>
      <c r="D40" s="24" t="s">
        <v>142</v>
      </c>
      <c r="E40" s="2"/>
      <c r="F40" s="24" t="s">
        <v>142</v>
      </c>
      <c r="G40" s="2"/>
      <c r="H40" s="24" t="s">
        <v>142</v>
      </c>
      <c r="I40" s="2"/>
      <c r="J40" s="24" t="s">
        <v>142</v>
      </c>
      <c r="K40" s="2"/>
      <c r="L40" s="24" t="s">
        <v>142</v>
      </c>
      <c r="M40" s="2"/>
      <c r="N40" s="24" t="s">
        <v>142</v>
      </c>
      <c r="O40" s="2"/>
      <c r="P40" s="24" t="s">
        <v>142</v>
      </c>
      <c r="Q40" s="2"/>
      <c r="R40" s="24" t="s">
        <v>142</v>
      </c>
      <c r="S40" s="2"/>
      <c r="T40" s="24" t="s">
        <v>142</v>
      </c>
      <c r="U40" s="2"/>
      <c r="V40" s="24" t="s">
        <v>142</v>
      </c>
      <c r="W40" s="2"/>
      <c r="X40" s="24" t="s">
        <v>142</v>
      </c>
      <c r="Y40" s="2"/>
      <c r="Z40" s="24" t="s">
        <v>142</v>
      </c>
      <c r="AA40" s="2"/>
      <c r="AB40" s="24" t="s">
        <v>286</v>
      </c>
      <c r="AC40" s="2"/>
      <c r="AD40" s="24" t="s">
        <v>246</v>
      </c>
      <c r="AE40" s="2"/>
      <c r="AF40" s="24" t="s">
        <v>223</v>
      </c>
      <c r="AG40" s="2"/>
      <c r="AH40" s="24" t="s">
        <v>223</v>
      </c>
      <c r="AI40" s="2"/>
      <c r="AJ40" s="24" t="s">
        <v>142</v>
      </c>
      <c r="AK40" s="2"/>
      <c r="AL40" s="24" t="s">
        <v>142</v>
      </c>
      <c r="AM40" s="2"/>
      <c r="AN40" s="24" t="s">
        <v>699</v>
      </c>
      <c r="AO40" s="2"/>
      <c r="AP40" s="24" t="s">
        <v>303</v>
      </c>
      <c r="AQ40" s="2"/>
      <c r="AR40" s="24" t="s">
        <v>142</v>
      </c>
      <c r="AS40" s="2"/>
      <c r="AT40" s="24" t="s">
        <v>142</v>
      </c>
      <c r="AU40" s="2"/>
      <c r="AV40" s="24" t="s">
        <v>142</v>
      </c>
      <c r="AW40" s="2"/>
      <c r="AX40" s="24" t="s">
        <v>142</v>
      </c>
      <c r="AY40" s="2"/>
      <c r="AZ40" s="24" t="s">
        <v>142</v>
      </c>
      <c r="BA40" s="2"/>
      <c r="BB40" s="24" t="s">
        <v>142</v>
      </c>
      <c r="BC40" s="2"/>
      <c r="BD40" s="24" t="s">
        <v>142</v>
      </c>
      <c r="BE40" s="2"/>
      <c r="BF40" s="24" t="s">
        <v>142</v>
      </c>
      <c r="BG40" s="2"/>
    </row>
    <row r="41" spans="1:59" x14ac:dyDescent="0.2">
      <c r="A41" s="2" t="s">
        <v>743</v>
      </c>
      <c r="B41" s="24" t="s">
        <v>142</v>
      </c>
      <c r="C41" s="2"/>
      <c r="D41" s="24" t="s">
        <v>142</v>
      </c>
      <c r="E41" s="2"/>
      <c r="F41" s="24" t="s">
        <v>142</v>
      </c>
      <c r="G41" s="2"/>
      <c r="H41" s="24" t="s">
        <v>142</v>
      </c>
      <c r="I41" s="2"/>
      <c r="J41" s="24" t="s">
        <v>142</v>
      </c>
      <c r="K41" s="2"/>
      <c r="L41" s="24" t="s">
        <v>142</v>
      </c>
      <c r="M41" s="2"/>
      <c r="N41" s="24" t="s">
        <v>142</v>
      </c>
      <c r="O41" s="2"/>
      <c r="P41" s="24" t="s">
        <v>142</v>
      </c>
      <c r="Q41" s="2"/>
      <c r="R41" s="24" t="s">
        <v>142</v>
      </c>
      <c r="S41" s="2"/>
      <c r="T41" s="24" t="s">
        <v>142</v>
      </c>
      <c r="U41" s="2"/>
      <c r="V41" s="24" t="s">
        <v>142</v>
      </c>
      <c r="W41" s="2"/>
      <c r="X41" s="24" t="s">
        <v>142</v>
      </c>
      <c r="Y41" s="2"/>
      <c r="Z41" s="24" t="s">
        <v>142</v>
      </c>
      <c r="AA41" s="2"/>
      <c r="AB41" s="24" t="s">
        <v>311</v>
      </c>
      <c r="AC41" s="2"/>
      <c r="AD41" s="24" t="s">
        <v>311</v>
      </c>
      <c r="AE41" s="2"/>
      <c r="AF41" s="24" t="s">
        <v>648</v>
      </c>
      <c r="AG41" s="2"/>
      <c r="AH41" s="24" t="s">
        <v>311</v>
      </c>
      <c r="AI41" s="2"/>
      <c r="AJ41" s="24" t="s">
        <v>142</v>
      </c>
      <c r="AK41" s="2"/>
      <c r="AL41" s="24" t="s">
        <v>142</v>
      </c>
      <c r="AM41" s="2"/>
      <c r="AN41" s="24" t="s">
        <v>311</v>
      </c>
      <c r="AO41" s="2"/>
      <c r="AP41" s="24" t="s">
        <v>219</v>
      </c>
      <c r="AQ41" s="2"/>
      <c r="AR41" s="24" t="s">
        <v>142</v>
      </c>
      <c r="AS41" s="2"/>
      <c r="AT41" s="24" t="s">
        <v>142</v>
      </c>
      <c r="AU41" s="2"/>
      <c r="AV41" s="24" t="s">
        <v>142</v>
      </c>
      <c r="AW41" s="2"/>
      <c r="AX41" s="24" t="s">
        <v>142</v>
      </c>
      <c r="AY41" s="2"/>
      <c r="AZ41" s="24" t="s">
        <v>142</v>
      </c>
      <c r="BA41" s="2"/>
      <c r="BB41" s="24" t="s">
        <v>142</v>
      </c>
      <c r="BC41" s="2"/>
      <c r="BD41" s="24" t="s">
        <v>142</v>
      </c>
      <c r="BE41" s="2"/>
      <c r="BF41" s="24" t="s">
        <v>142</v>
      </c>
      <c r="BG41" s="2"/>
    </row>
    <row r="42" spans="1:59" x14ac:dyDescent="0.2">
      <c r="A42" s="2" t="s">
        <v>744</v>
      </c>
      <c r="B42" s="24" t="s">
        <v>142</v>
      </c>
      <c r="C42" s="2"/>
      <c r="D42" s="24" t="s">
        <v>142</v>
      </c>
      <c r="E42" s="2"/>
      <c r="F42" s="24" t="s">
        <v>142</v>
      </c>
      <c r="G42" s="2"/>
      <c r="H42" s="24" t="s">
        <v>142</v>
      </c>
      <c r="I42" s="2"/>
      <c r="J42" s="24" t="s">
        <v>142</v>
      </c>
      <c r="K42" s="2"/>
      <c r="L42" s="24" t="s">
        <v>142</v>
      </c>
      <c r="M42" s="2"/>
      <c r="N42" s="24" t="s">
        <v>142</v>
      </c>
      <c r="O42" s="2"/>
      <c r="P42" s="24" t="s">
        <v>142</v>
      </c>
      <c r="Q42" s="2"/>
      <c r="R42" s="24" t="s">
        <v>142</v>
      </c>
      <c r="S42" s="2"/>
      <c r="T42" s="24" t="s">
        <v>142</v>
      </c>
      <c r="U42" s="2"/>
      <c r="V42" s="24" t="s">
        <v>142</v>
      </c>
      <c r="W42" s="2"/>
      <c r="X42" s="24" t="s">
        <v>142</v>
      </c>
      <c r="Y42" s="2"/>
      <c r="Z42" s="24" t="s">
        <v>142</v>
      </c>
      <c r="AA42" s="2"/>
      <c r="AB42" s="24" t="s">
        <v>310</v>
      </c>
      <c r="AC42" s="2"/>
      <c r="AD42" s="24" t="s">
        <v>303</v>
      </c>
      <c r="AE42" s="2"/>
      <c r="AF42" s="24" t="s">
        <v>217</v>
      </c>
      <c r="AG42" s="2"/>
      <c r="AH42" s="24" t="s">
        <v>303</v>
      </c>
      <c r="AI42" s="2"/>
      <c r="AJ42" s="24" t="s">
        <v>142</v>
      </c>
      <c r="AK42" s="2"/>
      <c r="AL42" s="24" t="s">
        <v>142</v>
      </c>
      <c r="AM42" s="2"/>
      <c r="AN42" s="24" t="s">
        <v>648</v>
      </c>
      <c r="AO42" s="2"/>
      <c r="AP42" s="24" t="s">
        <v>741</v>
      </c>
      <c r="AQ42" s="2"/>
      <c r="AR42" s="24" t="s">
        <v>142</v>
      </c>
      <c r="AS42" s="2"/>
      <c r="AT42" s="24" t="s">
        <v>142</v>
      </c>
      <c r="AU42" s="2"/>
      <c r="AV42" s="24" t="s">
        <v>142</v>
      </c>
      <c r="AW42" s="2"/>
      <c r="AX42" s="24" t="s">
        <v>142</v>
      </c>
      <c r="AY42" s="2"/>
      <c r="AZ42" s="24" t="s">
        <v>142</v>
      </c>
      <c r="BA42" s="2"/>
      <c r="BB42" s="24" t="s">
        <v>142</v>
      </c>
      <c r="BC42" s="2"/>
      <c r="BD42" s="24" t="s">
        <v>142</v>
      </c>
      <c r="BE42" s="2"/>
      <c r="BF42" s="24" t="s">
        <v>142</v>
      </c>
      <c r="BG42" s="2"/>
    </row>
    <row r="43" spans="1:59" x14ac:dyDescent="0.2">
      <c r="A43" s="2" t="s">
        <v>744</v>
      </c>
      <c r="B43" s="24" t="s">
        <v>142</v>
      </c>
      <c r="C43" s="2"/>
      <c r="D43" s="24" t="s">
        <v>142</v>
      </c>
      <c r="E43" s="2"/>
      <c r="F43" s="24" t="s">
        <v>142</v>
      </c>
      <c r="G43" s="2"/>
      <c r="H43" s="24" t="s">
        <v>142</v>
      </c>
      <c r="I43" s="2"/>
      <c r="J43" s="24" t="s">
        <v>142</v>
      </c>
      <c r="K43" s="2"/>
      <c r="L43" s="24" t="s">
        <v>142</v>
      </c>
      <c r="M43" s="2"/>
      <c r="N43" s="24" t="s">
        <v>142</v>
      </c>
      <c r="O43" s="2"/>
      <c r="P43" s="24" t="s">
        <v>142</v>
      </c>
      <c r="Q43" s="2"/>
      <c r="R43" s="24" t="s">
        <v>142</v>
      </c>
      <c r="S43" s="2"/>
      <c r="T43" s="24" t="s">
        <v>142</v>
      </c>
      <c r="U43" s="2"/>
      <c r="V43" s="24" t="s">
        <v>142</v>
      </c>
      <c r="W43" s="2"/>
      <c r="X43" s="24" t="s">
        <v>142</v>
      </c>
      <c r="Y43" s="2"/>
      <c r="Z43" s="24" t="s">
        <v>142</v>
      </c>
      <c r="AA43" s="2"/>
      <c r="AB43" s="24" t="s">
        <v>142</v>
      </c>
      <c r="AC43" s="2"/>
      <c r="AD43" s="24" t="s">
        <v>142</v>
      </c>
      <c r="AE43" s="2"/>
      <c r="AF43" s="24" t="s">
        <v>142</v>
      </c>
      <c r="AG43" s="2"/>
      <c r="AH43" s="24" t="s">
        <v>142</v>
      </c>
      <c r="AI43" s="2"/>
      <c r="AJ43" s="24" t="s">
        <v>227</v>
      </c>
      <c r="AK43" s="2"/>
      <c r="AL43" s="24" t="s">
        <v>132</v>
      </c>
      <c r="AM43" s="2"/>
      <c r="AN43" s="24" t="s">
        <v>142</v>
      </c>
      <c r="AO43" s="2"/>
      <c r="AP43" s="24" t="s">
        <v>142</v>
      </c>
      <c r="AQ43" s="2"/>
      <c r="AR43" s="24" t="s">
        <v>745</v>
      </c>
      <c r="AS43" s="2"/>
      <c r="AT43" s="24" t="s">
        <v>703</v>
      </c>
      <c r="AU43" s="2"/>
      <c r="AV43" s="24" t="s">
        <v>746</v>
      </c>
      <c r="AW43" s="2"/>
      <c r="AX43" s="24" t="s">
        <v>747</v>
      </c>
      <c r="AY43" s="2"/>
      <c r="AZ43" s="24" t="s">
        <v>748</v>
      </c>
      <c r="BA43" s="2"/>
      <c r="BB43" s="24" t="s">
        <v>749</v>
      </c>
      <c r="BC43" s="2"/>
      <c r="BD43" s="24" t="s">
        <v>750</v>
      </c>
      <c r="BE43" s="2"/>
      <c r="BF43" s="24" t="s">
        <v>751</v>
      </c>
      <c r="BG43" s="2"/>
    </row>
    <row r="44" spans="1:59" x14ac:dyDescent="0.2">
      <c r="A44" s="2" t="s">
        <v>752</v>
      </c>
      <c r="B44" s="24" t="s">
        <v>339</v>
      </c>
      <c r="C44" s="2"/>
      <c r="D44" s="24" t="s">
        <v>753</v>
      </c>
      <c r="E44" s="2"/>
      <c r="F44" s="24" t="s">
        <v>347</v>
      </c>
      <c r="G44" s="2"/>
      <c r="H44" s="24" t="s">
        <v>731</v>
      </c>
      <c r="I44" s="2"/>
      <c r="J44" s="24" t="s">
        <v>754</v>
      </c>
      <c r="K44" s="2"/>
      <c r="L44" s="24" t="s">
        <v>731</v>
      </c>
      <c r="M44" s="2"/>
      <c r="N44" s="24" t="s">
        <v>755</v>
      </c>
      <c r="O44" s="2"/>
      <c r="P44" s="24" t="s">
        <v>198</v>
      </c>
      <c r="Q44" s="2"/>
      <c r="R44" s="24" t="s">
        <v>296</v>
      </c>
      <c r="S44" s="2"/>
      <c r="T44" s="24" t="s">
        <v>702</v>
      </c>
      <c r="U44" s="2"/>
      <c r="V44" s="24" t="s">
        <v>219</v>
      </c>
      <c r="W44" s="2"/>
      <c r="X44" s="24" t="s">
        <v>756</v>
      </c>
      <c r="Y44" s="2"/>
      <c r="Z44" s="24" t="s">
        <v>196</v>
      </c>
      <c r="AA44" s="2"/>
      <c r="AB44" s="24" t="s">
        <v>131</v>
      </c>
      <c r="AC44" s="2"/>
      <c r="AD44" s="24" t="s">
        <v>227</v>
      </c>
      <c r="AE44" s="2"/>
      <c r="AF44" s="24" t="s">
        <v>217</v>
      </c>
      <c r="AG44" s="2"/>
      <c r="AH44" s="24" t="s">
        <v>311</v>
      </c>
      <c r="AI44" s="2"/>
      <c r="AJ44" s="24" t="s">
        <v>303</v>
      </c>
      <c r="AK44" s="2"/>
      <c r="AL44" s="24" t="s">
        <v>198</v>
      </c>
      <c r="AM44" s="2"/>
      <c r="AN44" s="24" t="s">
        <v>757</v>
      </c>
      <c r="AO44" s="2"/>
      <c r="AP44" s="24" t="s">
        <v>283</v>
      </c>
      <c r="AQ44" s="2"/>
      <c r="AR44" s="24" t="s">
        <v>219</v>
      </c>
      <c r="AS44" s="2"/>
      <c r="AT44" s="24">
        <v>0</v>
      </c>
      <c r="AU44" s="2"/>
      <c r="AV44" s="24" t="s">
        <v>758</v>
      </c>
      <c r="AW44" s="2"/>
      <c r="AX44" s="24" t="s">
        <v>759</v>
      </c>
      <c r="AY44" s="2"/>
      <c r="AZ44" s="24">
        <v>701</v>
      </c>
      <c r="BA44" s="2"/>
      <c r="BB44" s="24" t="s">
        <v>760</v>
      </c>
      <c r="BC44" s="2"/>
      <c r="BD44" s="24" t="s">
        <v>761</v>
      </c>
      <c r="BE44" s="2"/>
      <c r="BF44" s="24" t="s">
        <v>762</v>
      </c>
      <c r="BG44" s="2"/>
    </row>
    <row r="45" spans="1:59" x14ac:dyDescent="0.2">
      <c r="A45" s="2" t="s">
        <v>261</v>
      </c>
      <c r="B45" s="24" t="s">
        <v>603</v>
      </c>
      <c r="C45" s="2"/>
      <c r="D45" s="24" t="s">
        <v>763</v>
      </c>
      <c r="E45" s="2"/>
      <c r="F45" s="24" t="s">
        <v>764</v>
      </c>
      <c r="G45" s="2"/>
      <c r="H45" s="24" t="s">
        <v>765</v>
      </c>
      <c r="I45" s="2"/>
      <c r="J45" s="24" t="s">
        <v>766</v>
      </c>
      <c r="K45" s="2"/>
      <c r="L45" s="24" t="s">
        <v>767</v>
      </c>
      <c r="M45" s="2"/>
      <c r="N45" s="24" t="s">
        <v>768</v>
      </c>
      <c r="O45" s="2"/>
      <c r="P45" s="24" t="s">
        <v>769</v>
      </c>
      <c r="Q45" s="2"/>
      <c r="R45" s="24" t="s">
        <v>770</v>
      </c>
      <c r="S45" s="2"/>
      <c r="T45" s="24" t="s">
        <v>771</v>
      </c>
      <c r="U45" s="2"/>
      <c r="V45" s="24" t="s">
        <v>772</v>
      </c>
      <c r="W45" s="2"/>
      <c r="X45" s="24" t="s">
        <v>773</v>
      </c>
      <c r="Y45" s="2"/>
      <c r="Z45" s="24" t="s">
        <v>774</v>
      </c>
      <c r="AA45" s="2"/>
      <c r="AB45" s="24" t="s">
        <v>775</v>
      </c>
      <c r="AC45" s="2"/>
      <c r="AD45" s="24" t="s">
        <v>776</v>
      </c>
      <c r="AE45" s="2"/>
      <c r="AF45" s="24" t="s">
        <v>777</v>
      </c>
      <c r="AG45" s="2"/>
      <c r="AH45" s="24" t="s">
        <v>778</v>
      </c>
      <c r="AI45" s="2"/>
      <c r="AJ45" s="24" t="s">
        <v>623</v>
      </c>
      <c r="AK45" s="2"/>
      <c r="AL45" s="24" t="s">
        <v>580</v>
      </c>
      <c r="AM45" s="2"/>
      <c r="AN45" s="24" t="s">
        <v>779</v>
      </c>
      <c r="AO45" s="2"/>
      <c r="AP45" s="24" t="s">
        <v>347</v>
      </c>
      <c r="AQ45" s="2"/>
      <c r="AR45" s="24" t="s">
        <v>576</v>
      </c>
      <c r="AS45" s="2"/>
      <c r="AT45" s="24" t="s">
        <v>576</v>
      </c>
      <c r="AU45" s="2"/>
      <c r="AV45" s="24" t="s">
        <v>142</v>
      </c>
      <c r="AW45" s="2"/>
      <c r="AX45" s="24" t="s">
        <v>142</v>
      </c>
      <c r="AY45" s="2"/>
      <c r="AZ45" s="24" t="s">
        <v>142</v>
      </c>
      <c r="BA45" s="2"/>
      <c r="BB45" s="24" t="s">
        <v>142</v>
      </c>
      <c r="BC45" s="2"/>
      <c r="BD45" s="24" t="s">
        <v>142</v>
      </c>
      <c r="BE45" s="2"/>
      <c r="BF45" s="24" t="s">
        <v>142</v>
      </c>
      <c r="BG45" s="2"/>
    </row>
    <row r="46" spans="1:59" x14ac:dyDescent="0.2">
      <c r="A46" s="2" t="s">
        <v>212</v>
      </c>
      <c r="B46" s="24" t="s">
        <v>780</v>
      </c>
      <c r="C46" s="2"/>
      <c r="D46" s="24" t="s">
        <v>781</v>
      </c>
      <c r="E46" s="2"/>
      <c r="F46" s="24" t="s">
        <v>782</v>
      </c>
      <c r="G46" s="2"/>
      <c r="H46" s="24" t="s">
        <v>783</v>
      </c>
      <c r="I46" s="2"/>
      <c r="J46" s="24" t="s">
        <v>226</v>
      </c>
      <c r="K46" s="2"/>
      <c r="L46" s="24" t="s">
        <v>313</v>
      </c>
      <c r="M46" s="2"/>
      <c r="N46" s="24" t="s">
        <v>784</v>
      </c>
      <c r="O46" s="2"/>
      <c r="P46" s="24" t="s">
        <v>785</v>
      </c>
      <c r="Q46" s="2"/>
      <c r="R46" s="24" t="s">
        <v>786</v>
      </c>
      <c r="S46" s="2"/>
      <c r="T46" s="24" t="s">
        <v>339</v>
      </c>
      <c r="U46" s="2"/>
      <c r="V46" s="24" t="s">
        <v>787</v>
      </c>
      <c r="W46" s="2"/>
      <c r="X46" s="24" t="s">
        <v>285</v>
      </c>
      <c r="Y46" s="2"/>
      <c r="Z46" s="24" t="s">
        <v>624</v>
      </c>
      <c r="AA46" s="2"/>
      <c r="AB46" s="24" t="s">
        <v>788</v>
      </c>
      <c r="AC46" s="2"/>
      <c r="AD46" s="24" t="s">
        <v>345</v>
      </c>
      <c r="AE46" s="2"/>
      <c r="AF46" s="24" t="s">
        <v>789</v>
      </c>
      <c r="AG46" s="2"/>
      <c r="AH46" s="24" t="s">
        <v>789</v>
      </c>
      <c r="AI46" s="2"/>
      <c r="AJ46" s="24" t="s">
        <v>710</v>
      </c>
      <c r="AK46" s="2"/>
      <c r="AL46" s="24" t="s">
        <v>286</v>
      </c>
      <c r="AM46" s="2"/>
      <c r="AN46" s="24" t="s">
        <v>581</v>
      </c>
      <c r="AO46" s="2"/>
      <c r="AP46" s="24" t="s">
        <v>701</v>
      </c>
      <c r="AQ46" s="2"/>
      <c r="AR46" s="24" t="s">
        <v>622</v>
      </c>
      <c r="AS46" s="2"/>
      <c r="AT46" s="24" t="s">
        <v>622</v>
      </c>
      <c r="AU46" s="2"/>
      <c r="AV46" s="24" t="s">
        <v>142</v>
      </c>
      <c r="AW46" s="2"/>
      <c r="AX46" s="24" t="s">
        <v>142</v>
      </c>
      <c r="AY46" s="2"/>
      <c r="AZ46" s="24" t="s">
        <v>142</v>
      </c>
      <c r="BA46" s="2"/>
      <c r="BB46" s="24" t="s">
        <v>142</v>
      </c>
      <c r="BC46" s="2"/>
      <c r="BD46" s="24" t="s">
        <v>142</v>
      </c>
      <c r="BE46" s="2"/>
      <c r="BF46" s="24" t="s">
        <v>142</v>
      </c>
      <c r="BG46" s="2"/>
    </row>
    <row r="47" spans="1:59" x14ac:dyDescent="0.2">
      <c r="A47" s="2" t="s">
        <v>790</v>
      </c>
      <c r="B47" s="24" t="s">
        <v>142</v>
      </c>
      <c r="C47" s="2"/>
      <c r="D47" s="24" t="s">
        <v>142</v>
      </c>
      <c r="E47" s="2"/>
      <c r="F47" s="24" t="s">
        <v>142</v>
      </c>
      <c r="G47" s="2"/>
      <c r="H47" s="24" t="s">
        <v>142</v>
      </c>
      <c r="I47" s="2"/>
      <c r="J47" s="24" t="s">
        <v>142</v>
      </c>
      <c r="K47" s="2"/>
      <c r="L47" s="24" t="s">
        <v>142</v>
      </c>
      <c r="M47" s="2"/>
      <c r="N47" s="24" t="s">
        <v>142</v>
      </c>
      <c r="O47" s="2"/>
      <c r="P47" s="24" t="s">
        <v>142</v>
      </c>
      <c r="Q47" s="2"/>
      <c r="R47" s="24" t="s">
        <v>142</v>
      </c>
      <c r="S47" s="2"/>
      <c r="T47" s="24" t="s">
        <v>142</v>
      </c>
      <c r="U47" s="2"/>
      <c r="V47" s="24" t="s">
        <v>142</v>
      </c>
      <c r="W47" s="2"/>
      <c r="X47" s="24" t="s">
        <v>142</v>
      </c>
      <c r="Y47" s="2"/>
      <c r="Z47" s="24" t="s">
        <v>142</v>
      </c>
      <c r="AA47" s="2"/>
      <c r="AB47" s="24" t="s">
        <v>142</v>
      </c>
      <c r="AC47" s="2"/>
      <c r="AD47" s="24" t="s">
        <v>142</v>
      </c>
      <c r="AE47" s="2"/>
      <c r="AF47" s="24" t="s">
        <v>142</v>
      </c>
      <c r="AG47" s="2"/>
      <c r="AH47" s="24" t="s">
        <v>142</v>
      </c>
      <c r="AI47" s="2"/>
      <c r="AJ47" s="24" t="s">
        <v>142</v>
      </c>
      <c r="AK47" s="2"/>
      <c r="AL47" s="24" t="s">
        <v>142</v>
      </c>
      <c r="AM47" s="2"/>
      <c r="AN47" s="24" t="s">
        <v>142</v>
      </c>
      <c r="AO47" s="2"/>
      <c r="AP47" s="24" t="s">
        <v>142</v>
      </c>
      <c r="AQ47" s="2"/>
      <c r="AR47" s="24" t="s">
        <v>142</v>
      </c>
      <c r="AS47" s="2"/>
      <c r="AT47" s="24" t="s">
        <v>142</v>
      </c>
      <c r="AU47" s="2"/>
      <c r="AV47" s="24" t="s">
        <v>142</v>
      </c>
      <c r="AW47" s="2"/>
      <c r="AX47" s="24" t="s">
        <v>142</v>
      </c>
      <c r="AY47" s="2"/>
      <c r="AZ47" s="24" t="s">
        <v>142</v>
      </c>
      <c r="BA47" s="2"/>
      <c r="BB47" s="24" t="s">
        <v>142</v>
      </c>
      <c r="BC47" s="2"/>
      <c r="BD47" s="24" t="s">
        <v>791</v>
      </c>
      <c r="BE47" s="2"/>
      <c r="BF47" s="24" t="s">
        <v>792</v>
      </c>
      <c r="BG47" s="2"/>
    </row>
    <row r="48" spans="1:59" x14ac:dyDescent="0.2">
      <c r="A48" s="2" t="s">
        <v>200</v>
      </c>
      <c r="B48" s="24" t="s">
        <v>793</v>
      </c>
      <c r="C48" s="2"/>
      <c r="D48" s="24" t="s">
        <v>226</v>
      </c>
      <c r="E48" s="2"/>
      <c r="F48" s="24" t="s">
        <v>142</v>
      </c>
      <c r="G48" s="2"/>
      <c r="H48" s="24" t="s">
        <v>699</v>
      </c>
      <c r="I48" s="2"/>
      <c r="J48" s="24" t="s">
        <v>740</v>
      </c>
      <c r="K48" s="2"/>
      <c r="L48" s="24" t="s">
        <v>745</v>
      </c>
      <c r="M48" s="2"/>
      <c r="N48" s="24" t="s">
        <v>303</v>
      </c>
      <c r="O48" s="2"/>
      <c r="P48" s="24" t="s">
        <v>303</v>
      </c>
      <c r="Q48" s="2"/>
      <c r="R48" s="24" t="s">
        <v>648</v>
      </c>
      <c r="S48" s="2"/>
      <c r="T48" s="24" t="s">
        <v>310</v>
      </c>
      <c r="U48" s="2"/>
      <c r="V48" s="24" t="s">
        <v>303</v>
      </c>
      <c r="W48" s="2"/>
      <c r="X48" s="24" t="s">
        <v>217</v>
      </c>
      <c r="Y48" s="2"/>
      <c r="Z48" s="24" t="s">
        <v>283</v>
      </c>
      <c r="AA48" s="2"/>
      <c r="AB48" s="24" t="s">
        <v>303</v>
      </c>
      <c r="AC48" s="2"/>
      <c r="AD48" s="24" t="s">
        <v>142</v>
      </c>
      <c r="AE48" s="2"/>
      <c r="AF48" s="24" t="s">
        <v>142</v>
      </c>
      <c r="AG48" s="2"/>
      <c r="AH48" s="24" t="s">
        <v>142</v>
      </c>
      <c r="AI48" s="2"/>
      <c r="AJ48" s="24" t="s">
        <v>142</v>
      </c>
      <c r="AK48" s="2"/>
      <c r="AL48" s="24" t="s">
        <v>142</v>
      </c>
      <c r="AM48" s="2"/>
      <c r="AN48" s="24" t="s">
        <v>142</v>
      </c>
      <c r="AO48" s="2"/>
      <c r="AP48" s="24" t="s">
        <v>142</v>
      </c>
      <c r="AQ48" s="2"/>
      <c r="AR48" s="24" t="s">
        <v>142</v>
      </c>
      <c r="AS48" s="2"/>
      <c r="AT48" s="24" t="s">
        <v>142</v>
      </c>
      <c r="AU48" s="2"/>
      <c r="AV48" s="24" t="s">
        <v>142</v>
      </c>
      <c r="AW48" s="2"/>
      <c r="AX48" s="24" t="s">
        <v>142</v>
      </c>
      <c r="AY48" s="2"/>
      <c r="AZ48" s="24" t="s">
        <v>142</v>
      </c>
      <c r="BA48" s="2"/>
      <c r="BB48" s="24" t="s">
        <v>142</v>
      </c>
      <c r="BC48" s="2"/>
      <c r="BD48" s="24" t="s">
        <v>142</v>
      </c>
      <c r="BE48" s="2"/>
      <c r="BF48" s="24" t="s">
        <v>142</v>
      </c>
      <c r="BG48" s="2"/>
    </row>
    <row r="49" spans="1:59" x14ac:dyDescent="0.2">
      <c r="A49" s="2" t="s">
        <v>794</v>
      </c>
      <c r="B49" s="24" t="s">
        <v>142</v>
      </c>
      <c r="C49" s="2"/>
      <c r="D49" s="24" t="s">
        <v>142</v>
      </c>
      <c r="E49" s="2"/>
      <c r="F49" s="24" t="s">
        <v>142</v>
      </c>
      <c r="G49" s="2"/>
      <c r="H49" s="24" t="s">
        <v>142</v>
      </c>
      <c r="I49" s="2"/>
      <c r="J49" s="24" t="s">
        <v>142</v>
      </c>
      <c r="K49" s="2"/>
      <c r="L49" s="24" t="s">
        <v>142</v>
      </c>
      <c r="M49" s="2"/>
      <c r="N49" s="24" t="s">
        <v>142</v>
      </c>
      <c r="O49" s="2"/>
      <c r="P49" s="24" t="s">
        <v>142</v>
      </c>
      <c r="Q49" s="2"/>
      <c r="R49" s="24" t="s">
        <v>142</v>
      </c>
      <c r="S49" s="2"/>
      <c r="T49" s="24" t="s">
        <v>142</v>
      </c>
      <c r="U49" s="2"/>
      <c r="V49" s="24" t="s">
        <v>142</v>
      </c>
      <c r="W49" s="2"/>
      <c r="X49" s="24" t="s">
        <v>142</v>
      </c>
      <c r="Y49" s="2"/>
      <c r="Z49" s="24" t="s">
        <v>142</v>
      </c>
      <c r="AA49" s="2"/>
      <c r="AB49" s="24" t="s">
        <v>142</v>
      </c>
      <c r="AC49" s="2"/>
      <c r="AD49" s="24" t="s">
        <v>142</v>
      </c>
      <c r="AE49" s="2"/>
      <c r="AF49" s="24" t="s">
        <v>142</v>
      </c>
      <c r="AG49" s="2"/>
      <c r="AH49" s="24" t="s">
        <v>142</v>
      </c>
      <c r="AI49" s="2"/>
      <c r="AJ49" s="24" t="s">
        <v>142</v>
      </c>
      <c r="AK49" s="2"/>
      <c r="AL49" s="24" t="s">
        <v>142</v>
      </c>
      <c r="AM49" s="2"/>
      <c r="AN49" s="24" t="s">
        <v>142</v>
      </c>
      <c r="AO49" s="2"/>
      <c r="AP49" s="24" t="s">
        <v>142</v>
      </c>
      <c r="AQ49" s="2"/>
      <c r="AR49" s="24" t="s">
        <v>142</v>
      </c>
      <c r="AS49" s="2"/>
      <c r="AT49" s="24" t="s">
        <v>142</v>
      </c>
      <c r="AU49" s="2"/>
      <c r="AV49" s="24" t="s">
        <v>142</v>
      </c>
      <c r="AW49" s="2"/>
      <c r="AX49" s="24" t="s">
        <v>142</v>
      </c>
      <c r="AY49" s="2"/>
      <c r="AZ49" s="24" t="s">
        <v>142</v>
      </c>
      <c r="BA49" s="2"/>
      <c r="BB49" s="24" t="s">
        <v>142</v>
      </c>
      <c r="BC49" s="2"/>
      <c r="BD49" s="24" t="s">
        <v>142</v>
      </c>
      <c r="BE49" s="2"/>
      <c r="BF49" s="24" t="s">
        <v>195</v>
      </c>
      <c r="BG49" s="2"/>
    </row>
    <row r="50" spans="1:59" x14ac:dyDescent="0.2">
      <c r="A50" s="2" t="s">
        <v>193</v>
      </c>
      <c r="B50" s="24" t="s">
        <v>142</v>
      </c>
      <c r="C50" s="2"/>
      <c r="D50" s="24" t="s">
        <v>142</v>
      </c>
      <c r="E50" s="2"/>
      <c r="F50" s="24" t="s">
        <v>142</v>
      </c>
      <c r="G50" s="2"/>
      <c r="H50" s="24" t="s">
        <v>142</v>
      </c>
      <c r="I50" s="2"/>
      <c r="J50" s="24" t="s">
        <v>142</v>
      </c>
      <c r="K50" s="2"/>
      <c r="L50" s="24" t="s">
        <v>142</v>
      </c>
      <c r="M50" s="2"/>
      <c r="N50" s="24" t="s">
        <v>142</v>
      </c>
      <c r="O50" s="2"/>
      <c r="P50" s="24" t="s">
        <v>142</v>
      </c>
      <c r="Q50" s="2"/>
      <c r="R50" s="24" t="s">
        <v>142</v>
      </c>
      <c r="S50" s="2"/>
      <c r="T50" s="24" t="s">
        <v>142</v>
      </c>
      <c r="U50" s="2"/>
      <c r="V50" s="24" t="s">
        <v>142</v>
      </c>
      <c r="W50" s="2"/>
      <c r="X50" s="24" t="s">
        <v>142</v>
      </c>
      <c r="Y50" s="2"/>
      <c r="Z50" s="24" t="s">
        <v>142</v>
      </c>
      <c r="AA50" s="2"/>
      <c r="AB50" s="24" t="s">
        <v>142</v>
      </c>
      <c r="AC50" s="2"/>
      <c r="AD50" s="24" t="s">
        <v>142</v>
      </c>
      <c r="AE50" s="2"/>
      <c r="AF50" s="24" t="s">
        <v>142</v>
      </c>
      <c r="AG50" s="2"/>
      <c r="AH50" s="24" t="s">
        <v>142</v>
      </c>
      <c r="AI50" s="2"/>
      <c r="AJ50" s="24" t="s">
        <v>710</v>
      </c>
      <c r="AK50" s="2"/>
      <c r="AL50" s="24" t="s">
        <v>215</v>
      </c>
      <c r="AM50" s="2"/>
      <c r="AN50" s="24" t="s">
        <v>347</v>
      </c>
      <c r="AO50" s="2"/>
      <c r="AP50" s="24" t="s">
        <v>795</v>
      </c>
      <c r="AQ50" s="2"/>
      <c r="AR50" s="24" t="s">
        <v>243</v>
      </c>
      <c r="AS50" s="2"/>
      <c r="AT50" s="24" t="s">
        <v>243</v>
      </c>
      <c r="AU50" s="2"/>
      <c r="AV50" s="24" t="s">
        <v>142</v>
      </c>
      <c r="AW50" s="2"/>
      <c r="AX50" s="24" t="s">
        <v>142</v>
      </c>
      <c r="AY50" s="2"/>
      <c r="AZ50" s="24" t="s">
        <v>142</v>
      </c>
      <c r="BA50" s="2"/>
      <c r="BB50" s="24" t="s">
        <v>142</v>
      </c>
      <c r="BC50" s="2"/>
      <c r="BD50" s="24" t="s">
        <v>791</v>
      </c>
      <c r="BE50" s="2"/>
      <c r="BF50" s="24" t="s">
        <v>796</v>
      </c>
      <c r="BG50" s="2"/>
    </row>
    <row r="51" spans="1:59" x14ac:dyDescent="0.2">
      <c r="A51" s="2" t="s">
        <v>797</v>
      </c>
      <c r="B51" s="24" t="s">
        <v>142</v>
      </c>
      <c r="C51" s="2"/>
      <c r="D51" s="24" t="s">
        <v>142</v>
      </c>
      <c r="E51" s="2"/>
      <c r="F51" s="24" t="s">
        <v>142</v>
      </c>
      <c r="G51" s="2"/>
      <c r="H51" s="24" t="s">
        <v>142</v>
      </c>
      <c r="I51" s="2"/>
      <c r="J51" s="24" t="s">
        <v>142</v>
      </c>
      <c r="K51" s="2"/>
      <c r="L51" s="24" t="s">
        <v>142</v>
      </c>
      <c r="M51" s="2"/>
      <c r="N51" s="24" t="s">
        <v>142</v>
      </c>
      <c r="O51" s="2"/>
      <c r="P51" s="24" t="s">
        <v>142</v>
      </c>
      <c r="Q51" s="2"/>
      <c r="R51" s="24" t="s">
        <v>142</v>
      </c>
      <c r="S51" s="2"/>
      <c r="T51" s="24" t="s">
        <v>142</v>
      </c>
      <c r="U51" s="2"/>
      <c r="V51" s="24" t="s">
        <v>142</v>
      </c>
      <c r="W51" s="2"/>
      <c r="X51" s="24" t="s">
        <v>142</v>
      </c>
      <c r="Y51" s="2"/>
      <c r="Z51" s="24" t="s">
        <v>142</v>
      </c>
      <c r="AA51" s="2"/>
      <c r="AB51" s="24" t="s">
        <v>142</v>
      </c>
      <c r="AC51" s="2"/>
      <c r="AD51" s="24" t="s">
        <v>142</v>
      </c>
      <c r="AE51" s="2"/>
      <c r="AF51" s="24" t="s">
        <v>142</v>
      </c>
      <c r="AG51" s="2"/>
      <c r="AH51" s="24" t="s">
        <v>142</v>
      </c>
      <c r="AI51" s="2"/>
      <c r="AJ51" s="24" t="s">
        <v>142</v>
      </c>
      <c r="AK51" s="2"/>
      <c r="AL51" s="24" t="s">
        <v>142</v>
      </c>
      <c r="AM51" s="2"/>
      <c r="AN51" s="24" t="s">
        <v>142</v>
      </c>
      <c r="AO51" s="2"/>
      <c r="AP51" s="24" t="s">
        <v>142</v>
      </c>
      <c r="AQ51" s="2"/>
      <c r="AR51" s="24" t="s">
        <v>142</v>
      </c>
      <c r="AS51" s="2"/>
      <c r="AT51" s="24" t="s">
        <v>189</v>
      </c>
      <c r="AU51" s="2"/>
      <c r="AV51" s="24" t="s">
        <v>142</v>
      </c>
      <c r="AW51" s="2"/>
      <c r="AX51" s="24" t="s">
        <v>142</v>
      </c>
      <c r="AY51" s="2"/>
      <c r="AZ51" s="24" t="s">
        <v>142</v>
      </c>
      <c r="BA51" s="2"/>
      <c r="BB51" s="24" t="s">
        <v>142</v>
      </c>
      <c r="BC51" s="2"/>
      <c r="BD51" s="24" t="s">
        <v>142</v>
      </c>
      <c r="BE51" s="2"/>
      <c r="BF51" s="24" t="s">
        <v>142</v>
      </c>
      <c r="BG51" s="2"/>
    </row>
    <row r="52" spans="1:59" x14ac:dyDescent="0.2">
      <c r="A52" s="2" t="s">
        <v>188</v>
      </c>
      <c r="B52" s="24" t="s">
        <v>198</v>
      </c>
      <c r="C52" s="2"/>
      <c r="D52" s="24" t="s">
        <v>764</v>
      </c>
      <c r="E52" s="2"/>
      <c r="F52" s="24" t="s">
        <v>798</v>
      </c>
      <c r="G52" s="2"/>
      <c r="H52" s="24" t="s">
        <v>799</v>
      </c>
      <c r="I52" s="2"/>
      <c r="J52" s="24" t="s">
        <v>573</v>
      </c>
      <c r="K52" s="2"/>
      <c r="L52" s="24" t="s">
        <v>800</v>
      </c>
      <c r="M52" s="2"/>
      <c r="N52" s="24" t="s">
        <v>775</v>
      </c>
      <c r="O52" s="2"/>
      <c r="P52" s="24" t="s">
        <v>597</v>
      </c>
      <c r="Q52" s="2"/>
      <c r="R52" s="24" t="s">
        <v>801</v>
      </c>
      <c r="S52" s="2"/>
      <c r="T52" s="24" t="s">
        <v>802</v>
      </c>
      <c r="U52" s="2"/>
      <c r="V52" s="24" t="s">
        <v>803</v>
      </c>
      <c r="W52" s="2"/>
      <c r="X52" s="24" t="s">
        <v>804</v>
      </c>
      <c r="Y52" s="2"/>
      <c r="Z52" s="24" t="s">
        <v>558</v>
      </c>
      <c r="AA52" s="2"/>
      <c r="AB52" s="24" t="s">
        <v>805</v>
      </c>
      <c r="AC52" s="2"/>
      <c r="AD52" s="24" t="s">
        <v>806</v>
      </c>
      <c r="AE52" s="2"/>
      <c r="AF52" s="24" t="s">
        <v>335</v>
      </c>
      <c r="AG52" s="2"/>
      <c r="AH52" s="24" t="s">
        <v>777</v>
      </c>
      <c r="AI52" s="2"/>
      <c r="AJ52" s="24" t="s">
        <v>710</v>
      </c>
      <c r="AK52" s="2"/>
      <c r="AL52" s="24" t="s">
        <v>215</v>
      </c>
      <c r="AM52" s="2"/>
      <c r="AN52" s="24" t="s">
        <v>347</v>
      </c>
      <c r="AO52" s="2"/>
      <c r="AP52" s="24" t="s">
        <v>795</v>
      </c>
      <c r="AQ52" s="2"/>
      <c r="AR52" s="24" t="s">
        <v>243</v>
      </c>
      <c r="AS52" s="2"/>
      <c r="AT52" s="24" t="s">
        <v>335</v>
      </c>
      <c r="AU52" s="2"/>
      <c r="AV52" s="24" t="s">
        <v>807</v>
      </c>
      <c r="AW52" s="2"/>
      <c r="AX52" s="24" t="s">
        <v>808</v>
      </c>
      <c r="AY52" s="2"/>
      <c r="AZ52" s="24" t="s">
        <v>809</v>
      </c>
      <c r="BA52" s="2"/>
      <c r="BB52" s="24" t="s">
        <v>810</v>
      </c>
      <c r="BC52" s="2"/>
      <c r="BD52" s="24" t="s">
        <v>791</v>
      </c>
      <c r="BE52" s="2"/>
      <c r="BF52" s="24" t="s">
        <v>796</v>
      </c>
      <c r="BG52" s="2"/>
    </row>
    <row r="53" spans="1:59" x14ac:dyDescent="0.2">
      <c r="A53" s="2" t="s">
        <v>177</v>
      </c>
      <c r="B53" s="24" t="s">
        <v>156</v>
      </c>
      <c r="C53" s="2"/>
      <c r="D53" s="24" t="s">
        <v>176</v>
      </c>
      <c r="E53" s="2"/>
      <c r="F53" s="24" t="s">
        <v>811</v>
      </c>
      <c r="G53" s="2"/>
      <c r="H53" s="24" t="s">
        <v>176</v>
      </c>
      <c r="I53" s="2"/>
      <c r="J53" s="24" t="s">
        <v>156</v>
      </c>
      <c r="K53" s="2"/>
      <c r="L53" s="24" t="s">
        <v>812</v>
      </c>
      <c r="M53" s="2"/>
      <c r="N53" s="24" t="s">
        <v>175</v>
      </c>
      <c r="O53" s="2"/>
      <c r="P53" s="24" t="s">
        <v>813</v>
      </c>
      <c r="Q53" s="2"/>
      <c r="R53" s="24" t="s">
        <v>164</v>
      </c>
      <c r="S53" s="2"/>
      <c r="T53" s="24" t="s">
        <v>814</v>
      </c>
      <c r="U53" s="2"/>
      <c r="V53" s="24" t="s">
        <v>815</v>
      </c>
      <c r="W53" s="2"/>
      <c r="X53" s="24" t="s">
        <v>816</v>
      </c>
      <c r="Y53" s="2"/>
      <c r="Z53" s="24" t="s">
        <v>817</v>
      </c>
      <c r="AA53" s="2"/>
      <c r="AB53" s="24" t="s">
        <v>818</v>
      </c>
      <c r="AC53" s="2"/>
      <c r="AD53" s="24" t="s">
        <v>153</v>
      </c>
      <c r="AE53" s="2"/>
      <c r="AF53" s="24" t="s">
        <v>171</v>
      </c>
      <c r="AG53" s="2"/>
      <c r="AH53" s="24" t="s">
        <v>171</v>
      </c>
      <c r="AI53" s="2"/>
      <c r="AJ53" s="24" t="s">
        <v>818</v>
      </c>
      <c r="AK53" s="2"/>
      <c r="AL53" s="24" t="s">
        <v>819</v>
      </c>
      <c r="AM53" s="2"/>
      <c r="AN53" s="24" t="s">
        <v>818</v>
      </c>
      <c r="AO53" s="2"/>
      <c r="AP53" s="24" t="s">
        <v>172</v>
      </c>
      <c r="AQ53" s="2"/>
      <c r="AR53" s="24" t="s">
        <v>820</v>
      </c>
      <c r="AS53" s="2"/>
      <c r="AT53" s="24" t="s">
        <v>821</v>
      </c>
      <c r="AU53" s="2"/>
      <c r="AV53" s="24" t="s">
        <v>822</v>
      </c>
      <c r="AW53" s="2"/>
      <c r="AX53" s="24" t="s">
        <v>823</v>
      </c>
      <c r="AY53" s="2"/>
      <c r="AZ53" s="24" t="s">
        <v>824</v>
      </c>
      <c r="BA53" s="2"/>
      <c r="BB53" s="24" t="s">
        <v>825</v>
      </c>
      <c r="BC53" s="2"/>
      <c r="BD53" s="24" t="s">
        <v>826</v>
      </c>
      <c r="BE53" s="2"/>
      <c r="BF53" s="24" t="s">
        <v>827</v>
      </c>
      <c r="BG53" s="2"/>
    </row>
    <row r="54" spans="1:59" x14ac:dyDescent="0.2">
      <c r="A54" s="2" t="s">
        <v>168</v>
      </c>
      <c r="B54" s="24" t="s">
        <v>530</v>
      </c>
      <c r="C54" s="2"/>
      <c r="D54" s="24" t="s">
        <v>828</v>
      </c>
      <c r="E54" s="2"/>
      <c r="F54" s="24" t="s">
        <v>167</v>
      </c>
      <c r="G54" s="2"/>
      <c r="H54" s="24" t="s">
        <v>828</v>
      </c>
      <c r="I54" s="2"/>
      <c r="J54" s="24" t="s">
        <v>829</v>
      </c>
      <c r="K54" s="2"/>
      <c r="L54" s="24" t="s">
        <v>166</v>
      </c>
      <c r="M54" s="2"/>
      <c r="N54" s="24" t="s">
        <v>157</v>
      </c>
      <c r="O54" s="2"/>
      <c r="P54" s="24" t="s">
        <v>811</v>
      </c>
      <c r="Q54" s="2"/>
      <c r="R54" s="24" t="s">
        <v>661</v>
      </c>
      <c r="S54" s="2"/>
      <c r="T54" s="24" t="s">
        <v>830</v>
      </c>
      <c r="U54" s="2"/>
      <c r="V54" s="24" t="s">
        <v>831</v>
      </c>
      <c r="W54" s="2"/>
      <c r="X54" s="24" t="s">
        <v>275</v>
      </c>
      <c r="Y54" s="2"/>
      <c r="Z54" s="24" t="s">
        <v>832</v>
      </c>
      <c r="AA54" s="2"/>
      <c r="AB54" s="24" t="s">
        <v>162</v>
      </c>
      <c r="AC54" s="2"/>
      <c r="AD54" s="24" t="s">
        <v>833</v>
      </c>
      <c r="AE54" s="2"/>
      <c r="AF54" s="24" t="s">
        <v>173</v>
      </c>
      <c r="AG54" s="2"/>
      <c r="AH54" s="24" t="s">
        <v>817</v>
      </c>
      <c r="AI54" s="2"/>
      <c r="AJ54" s="24" t="s">
        <v>163</v>
      </c>
      <c r="AK54" s="2"/>
      <c r="AL54" s="24" t="s">
        <v>162</v>
      </c>
      <c r="AM54" s="2"/>
      <c r="AN54" s="24" t="s">
        <v>162</v>
      </c>
      <c r="AO54" s="2"/>
      <c r="AP54" s="24" t="s">
        <v>154</v>
      </c>
      <c r="AQ54" s="2"/>
      <c r="AR54" s="24" t="s">
        <v>833</v>
      </c>
      <c r="AS54" s="2"/>
      <c r="AT54" s="24" t="s">
        <v>173</v>
      </c>
      <c r="AU54" s="2"/>
      <c r="AV54" s="24" t="s">
        <v>834</v>
      </c>
      <c r="AW54" s="2"/>
      <c r="AX54" s="24" t="s">
        <v>835</v>
      </c>
      <c r="AY54" s="2"/>
      <c r="AZ54" s="24" t="s">
        <v>836</v>
      </c>
      <c r="BA54" s="2"/>
      <c r="BB54" s="24" t="s">
        <v>837</v>
      </c>
      <c r="BC54" s="2"/>
      <c r="BD54" s="24" t="s">
        <v>826</v>
      </c>
      <c r="BE54" s="2"/>
      <c r="BF54" s="24" t="s">
        <v>827</v>
      </c>
      <c r="BG54" s="2"/>
    </row>
    <row r="55" spans="1:59" x14ac:dyDescent="0.2">
      <c r="A55" s="2" t="s">
        <v>158</v>
      </c>
      <c r="B55" s="24" t="s">
        <v>838</v>
      </c>
      <c r="C55" s="2"/>
      <c r="D55" s="24" t="s">
        <v>529</v>
      </c>
      <c r="E55" s="2"/>
      <c r="F55" s="24" t="s">
        <v>157</v>
      </c>
      <c r="G55" s="2"/>
      <c r="H55" s="24" t="s">
        <v>811</v>
      </c>
      <c r="I55" s="2"/>
      <c r="J55" s="24" t="s">
        <v>838</v>
      </c>
      <c r="K55" s="2"/>
      <c r="L55" s="24" t="s">
        <v>839</v>
      </c>
      <c r="M55" s="2"/>
      <c r="N55" s="24" t="s">
        <v>812</v>
      </c>
      <c r="O55" s="2"/>
      <c r="P55" s="24" t="s">
        <v>840</v>
      </c>
      <c r="Q55" s="2"/>
      <c r="R55" s="24" t="s">
        <v>174</v>
      </c>
      <c r="S55" s="2"/>
      <c r="T55" s="24" t="s">
        <v>164</v>
      </c>
      <c r="U55" s="2"/>
      <c r="V55" s="24" t="s">
        <v>815</v>
      </c>
      <c r="W55" s="2"/>
      <c r="X55" s="24" t="s">
        <v>815</v>
      </c>
      <c r="Y55" s="2"/>
      <c r="Z55" s="24" t="s">
        <v>162</v>
      </c>
      <c r="AA55" s="2"/>
      <c r="AB55" s="24" t="s">
        <v>818</v>
      </c>
      <c r="AC55" s="2"/>
      <c r="AD55" s="24" t="s">
        <v>841</v>
      </c>
      <c r="AE55" s="2"/>
      <c r="AF55" s="24" t="s">
        <v>172</v>
      </c>
      <c r="AG55" s="2"/>
      <c r="AH55" s="24" t="s">
        <v>546</v>
      </c>
      <c r="AI55" s="2"/>
      <c r="AJ55" s="24" t="s">
        <v>820</v>
      </c>
      <c r="AK55" s="2"/>
      <c r="AL55" s="24" t="s">
        <v>842</v>
      </c>
      <c r="AM55" s="2"/>
      <c r="AN55" s="24" t="s">
        <v>818</v>
      </c>
      <c r="AO55" s="2"/>
      <c r="AP55" s="24" t="s">
        <v>153</v>
      </c>
      <c r="AQ55" s="2"/>
      <c r="AR55" s="24" t="s">
        <v>171</v>
      </c>
      <c r="AS55" s="2"/>
      <c r="AT55" s="24" t="s">
        <v>820</v>
      </c>
      <c r="AU55" s="2"/>
      <c r="AV55" s="24" t="s">
        <v>843</v>
      </c>
      <c r="AW55" s="2"/>
      <c r="AX55" s="24" t="s">
        <v>844</v>
      </c>
      <c r="AY55" s="2"/>
      <c r="AZ55" s="24" t="s">
        <v>845</v>
      </c>
      <c r="BA55" s="2"/>
      <c r="BB55" s="24" t="s">
        <v>846</v>
      </c>
      <c r="BC55" s="2"/>
      <c r="BD55" s="24" t="s">
        <v>847</v>
      </c>
      <c r="BE55" s="2"/>
      <c r="BF55" s="24" t="s">
        <v>848</v>
      </c>
      <c r="BG55" s="2"/>
    </row>
    <row r="56" spans="1:59" x14ac:dyDescent="0.2">
      <c r="A56" s="2" t="s">
        <v>148</v>
      </c>
      <c r="B56" s="24" t="s">
        <v>142</v>
      </c>
      <c r="C56" s="2"/>
      <c r="D56" s="24" t="s">
        <v>142</v>
      </c>
      <c r="E56" s="2"/>
      <c r="F56" s="24" t="s">
        <v>142</v>
      </c>
      <c r="G56" s="2"/>
      <c r="H56" s="24" t="s">
        <v>142</v>
      </c>
      <c r="I56" s="2"/>
      <c r="J56" s="24" t="s">
        <v>142</v>
      </c>
      <c r="K56" s="2"/>
      <c r="L56" s="24" t="s">
        <v>142</v>
      </c>
      <c r="M56" s="2"/>
      <c r="N56" s="24" t="s">
        <v>142</v>
      </c>
      <c r="O56" s="2"/>
      <c r="P56" s="24" t="s">
        <v>142</v>
      </c>
      <c r="Q56" s="2"/>
      <c r="R56" s="24" t="s">
        <v>142</v>
      </c>
      <c r="S56" s="2"/>
      <c r="T56" s="24" t="s">
        <v>142</v>
      </c>
      <c r="U56" s="2"/>
      <c r="V56" s="24" t="s">
        <v>142</v>
      </c>
      <c r="W56" s="2"/>
      <c r="X56" s="24" t="s">
        <v>142</v>
      </c>
      <c r="Y56" s="2"/>
      <c r="Z56" s="24" t="s">
        <v>142</v>
      </c>
      <c r="AA56" s="2"/>
      <c r="AB56" s="24" t="s">
        <v>142</v>
      </c>
      <c r="AC56" s="2"/>
      <c r="AD56" s="24" t="s">
        <v>142</v>
      </c>
      <c r="AE56" s="2"/>
      <c r="AF56" s="24" t="s">
        <v>142</v>
      </c>
      <c r="AG56" s="2"/>
      <c r="AH56" s="24" t="s">
        <v>142</v>
      </c>
      <c r="AI56" s="2"/>
      <c r="AJ56" s="24">
        <v>0.05</v>
      </c>
      <c r="AK56" s="2"/>
      <c r="AL56" s="24">
        <v>0.05</v>
      </c>
      <c r="AM56" s="2"/>
      <c r="AN56" s="24">
        <v>0.12</v>
      </c>
      <c r="AO56" s="2"/>
      <c r="AP56" s="24">
        <v>7.0000000000000007E-2</v>
      </c>
      <c r="AQ56" s="2"/>
      <c r="AR56" s="24">
        <v>0.13</v>
      </c>
      <c r="AS56" s="2"/>
      <c r="AT56" s="24">
        <v>0.13</v>
      </c>
      <c r="AU56" s="2"/>
      <c r="AV56" s="24">
        <v>0.13</v>
      </c>
      <c r="AW56" s="2"/>
      <c r="AX56" s="24" t="s">
        <v>142</v>
      </c>
      <c r="AY56" s="2"/>
      <c r="AZ56" s="24" t="s">
        <v>142</v>
      </c>
      <c r="BA56" s="2"/>
      <c r="BB56" s="24">
        <v>0.04</v>
      </c>
      <c r="BC56" s="2"/>
      <c r="BD56" s="24" t="s">
        <v>849</v>
      </c>
      <c r="BE56" s="2"/>
      <c r="BF56" s="24" t="s">
        <v>850</v>
      </c>
      <c r="BG56" s="2"/>
    </row>
    <row r="57" spans="1:59" x14ac:dyDescent="0.2">
      <c r="A57" s="2" t="s">
        <v>147</v>
      </c>
      <c r="B57" s="24" t="s">
        <v>142</v>
      </c>
      <c r="C57" s="2"/>
      <c r="D57" s="24" t="s">
        <v>142</v>
      </c>
      <c r="E57" s="2"/>
      <c r="F57" s="24" t="s">
        <v>142</v>
      </c>
      <c r="G57" s="2"/>
      <c r="H57" s="24" t="s">
        <v>142</v>
      </c>
      <c r="I57" s="2"/>
      <c r="J57" s="24" t="s">
        <v>142</v>
      </c>
      <c r="K57" s="2"/>
      <c r="L57" s="24" t="s">
        <v>142</v>
      </c>
      <c r="M57" s="2"/>
      <c r="N57" s="24" t="s">
        <v>142</v>
      </c>
      <c r="O57" s="2"/>
      <c r="P57" s="24" t="s">
        <v>142</v>
      </c>
      <c r="Q57" s="2"/>
      <c r="R57" s="24" t="s">
        <v>142</v>
      </c>
      <c r="S57" s="2"/>
      <c r="T57" s="24" t="s">
        <v>142</v>
      </c>
      <c r="U57" s="2"/>
      <c r="V57" s="24" t="s">
        <v>142</v>
      </c>
      <c r="W57" s="2"/>
      <c r="X57" s="24" t="s">
        <v>142</v>
      </c>
      <c r="Y57" s="2"/>
      <c r="Z57" s="24" t="s">
        <v>142</v>
      </c>
      <c r="AA57" s="2"/>
      <c r="AB57" s="24" t="s">
        <v>142</v>
      </c>
      <c r="AC57" s="2"/>
      <c r="AD57" s="24" t="s">
        <v>142</v>
      </c>
      <c r="AE57" s="2"/>
      <c r="AF57" s="24" t="s">
        <v>142</v>
      </c>
      <c r="AG57" s="2"/>
      <c r="AH57" s="24" t="s">
        <v>142</v>
      </c>
      <c r="AI57" s="2"/>
      <c r="AJ57" s="24" t="s">
        <v>142</v>
      </c>
      <c r="AK57" s="2"/>
      <c r="AL57" s="24" t="s">
        <v>142</v>
      </c>
      <c r="AM57" s="2"/>
      <c r="AN57" s="24" t="s">
        <v>142</v>
      </c>
      <c r="AO57" s="2"/>
      <c r="AP57" s="24" t="s">
        <v>142</v>
      </c>
      <c r="AQ57" s="2"/>
      <c r="AR57" s="24" t="s">
        <v>142</v>
      </c>
      <c r="AS57" s="2"/>
      <c r="AT57" s="24">
        <v>0.06</v>
      </c>
      <c r="AU57" s="2"/>
      <c r="AV57" s="24" t="s">
        <v>142</v>
      </c>
      <c r="AW57" s="2"/>
      <c r="AX57" s="24" t="s">
        <v>142</v>
      </c>
      <c r="AY57" s="2"/>
      <c r="AZ57" s="24" t="s">
        <v>142</v>
      </c>
      <c r="BA57" s="2"/>
      <c r="BB57" s="24" t="s">
        <v>142</v>
      </c>
      <c r="BC57" s="2"/>
      <c r="BD57" s="24" t="s">
        <v>142</v>
      </c>
      <c r="BE57" s="2"/>
      <c r="BF57" s="24">
        <v>0</v>
      </c>
      <c r="BG57" s="2"/>
    </row>
    <row r="58" spans="1:59" x14ac:dyDescent="0.2">
      <c r="A58" s="2" t="s">
        <v>146</v>
      </c>
      <c r="B58" s="24">
        <v>0.02</v>
      </c>
      <c r="C58" s="2"/>
      <c r="D58" s="24">
        <v>0.28999999999999998</v>
      </c>
      <c r="E58" s="2"/>
      <c r="F58" s="24">
        <v>0.14000000000000001</v>
      </c>
      <c r="G58" s="2"/>
      <c r="H58" s="24">
        <v>0.42</v>
      </c>
      <c r="I58" s="2"/>
      <c r="J58" s="24">
        <v>0.44</v>
      </c>
      <c r="K58" s="2"/>
      <c r="L58" s="24">
        <v>0.51</v>
      </c>
      <c r="M58" s="2"/>
      <c r="N58" s="24">
        <v>0.46</v>
      </c>
      <c r="O58" s="2"/>
      <c r="P58" s="24">
        <v>0.67</v>
      </c>
      <c r="Q58" s="2"/>
      <c r="R58" s="24">
        <v>0.46</v>
      </c>
      <c r="S58" s="2"/>
      <c r="T58" s="24">
        <v>0.33</v>
      </c>
      <c r="U58" s="2"/>
      <c r="V58" s="24">
        <v>0.41</v>
      </c>
      <c r="W58" s="2"/>
      <c r="X58" s="24">
        <v>0.28000000000000003</v>
      </c>
      <c r="Y58" s="2"/>
      <c r="Z58" s="24">
        <v>0.38</v>
      </c>
      <c r="AA58" s="2"/>
      <c r="AB58" s="24">
        <v>0.34</v>
      </c>
      <c r="AC58" s="2"/>
      <c r="AD58" s="24">
        <v>0.19</v>
      </c>
      <c r="AE58" s="2"/>
      <c r="AF58" s="24">
        <v>0.19</v>
      </c>
      <c r="AG58" s="2"/>
      <c r="AH58" s="24">
        <v>0.27</v>
      </c>
      <c r="AI58" s="2"/>
      <c r="AJ58" s="24">
        <v>0.05</v>
      </c>
      <c r="AK58" s="2"/>
      <c r="AL58" s="24">
        <v>0.05</v>
      </c>
      <c r="AM58" s="2"/>
      <c r="AN58" s="24">
        <v>0.12</v>
      </c>
      <c r="AO58" s="2"/>
      <c r="AP58" s="24">
        <v>7.0000000000000007E-2</v>
      </c>
      <c r="AQ58" s="2"/>
      <c r="AR58" s="24">
        <v>0.13</v>
      </c>
      <c r="AS58" s="2"/>
      <c r="AT58" s="24">
        <v>0.19</v>
      </c>
      <c r="AU58" s="2"/>
      <c r="AV58" s="24">
        <v>0.13</v>
      </c>
      <c r="AW58" s="2"/>
      <c r="AX58" s="24">
        <v>0.19</v>
      </c>
      <c r="AY58" s="2"/>
      <c r="AZ58" s="24">
        <v>0.28000000000000003</v>
      </c>
      <c r="BA58" s="2"/>
      <c r="BB58" s="24">
        <v>0.04</v>
      </c>
      <c r="BC58" s="2"/>
      <c r="BD58" s="24" t="s">
        <v>849</v>
      </c>
      <c r="BE58" s="2"/>
      <c r="BF58" s="24" t="s">
        <v>850</v>
      </c>
      <c r="BG58" s="2"/>
    </row>
    <row r="59" spans="1:59" x14ac:dyDescent="0.2">
      <c r="A59" s="2" t="s">
        <v>145</v>
      </c>
      <c r="B59" s="24" t="s">
        <v>142</v>
      </c>
      <c r="C59" s="2"/>
      <c r="D59" s="24" t="s">
        <v>142</v>
      </c>
      <c r="E59" s="2"/>
      <c r="F59" s="24" t="s">
        <v>142</v>
      </c>
      <c r="G59" s="2"/>
      <c r="H59" s="24" t="s">
        <v>142</v>
      </c>
      <c r="I59" s="2"/>
      <c r="J59" s="24" t="s">
        <v>142</v>
      </c>
      <c r="K59" s="2"/>
      <c r="L59" s="24" t="s">
        <v>142</v>
      </c>
      <c r="M59" s="2"/>
      <c r="N59" s="24" t="s">
        <v>142</v>
      </c>
      <c r="O59" s="2"/>
      <c r="P59" s="24" t="s">
        <v>142</v>
      </c>
      <c r="Q59" s="2"/>
      <c r="R59" s="24" t="s">
        <v>142</v>
      </c>
      <c r="S59" s="2"/>
      <c r="T59" s="24" t="s">
        <v>142</v>
      </c>
      <c r="U59" s="2"/>
      <c r="V59" s="24" t="s">
        <v>142</v>
      </c>
      <c r="W59" s="2"/>
      <c r="X59" s="24" t="s">
        <v>142</v>
      </c>
      <c r="Y59" s="2"/>
      <c r="Z59" s="24" t="s">
        <v>142</v>
      </c>
      <c r="AA59" s="2"/>
      <c r="AB59" s="24" t="s">
        <v>142</v>
      </c>
      <c r="AC59" s="2"/>
      <c r="AD59" s="24" t="s">
        <v>142</v>
      </c>
      <c r="AE59" s="2"/>
      <c r="AF59" s="24" t="s">
        <v>142</v>
      </c>
      <c r="AG59" s="2"/>
      <c r="AH59" s="24" t="s">
        <v>142</v>
      </c>
      <c r="AI59" s="2"/>
      <c r="AJ59" s="24">
        <v>0.05</v>
      </c>
      <c r="AK59" s="2"/>
      <c r="AL59" s="24">
        <v>0.05</v>
      </c>
      <c r="AM59" s="2"/>
      <c r="AN59" s="24">
        <v>0.12</v>
      </c>
      <c r="AO59" s="2"/>
      <c r="AP59" s="24">
        <v>7.0000000000000007E-2</v>
      </c>
      <c r="AQ59" s="2"/>
      <c r="AR59" s="24">
        <v>0.12</v>
      </c>
      <c r="AS59" s="2"/>
      <c r="AT59" s="24">
        <v>0.12</v>
      </c>
      <c r="AU59" s="2"/>
      <c r="AV59" s="24">
        <v>0.13</v>
      </c>
      <c r="AW59" s="2"/>
      <c r="AX59" s="24" t="s">
        <v>142</v>
      </c>
      <c r="AY59" s="2"/>
      <c r="AZ59" s="24" t="s">
        <v>142</v>
      </c>
      <c r="BA59" s="2"/>
      <c r="BB59" s="24">
        <v>0.04</v>
      </c>
      <c r="BC59" s="2"/>
      <c r="BD59" s="24" t="s">
        <v>849</v>
      </c>
      <c r="BE59" s="2"/>
      <c r="BF59" s="24" t="s">
        <v>850</v>
      </c>
      <c r="BG59" s="2"/>
    </row>
    <row r="60" spans="1:59" x14ac:dyDescent="0.2">
      <c r="A60" s="2" t="s">
        <v>143</v>
      </c>
      <c r="B60" s="24" t="s">
        <v>142</v>
      </c>
      <c r="C60" s="2"/>
      <c r="D60" s="24" t="s">
        <v>142</v>
      </c>
      <c r="E60" s="2"/>
      <c r="F60" s="24" t="s">
        <v>142</v>
      </c>
      <c r="G60" s="2"/>
      <c r="H60" s="24" t="s">
        <v>142</v>
      </c>
      <c r="I60" s="2"/>
      <c r="J60" s="24" t="s">
        <v>142</v>
      </c>
      <c r="K60" s="2"/>
      <c r="L60" s="24" t="s">
        <v>142</v>
      </c>
      <c r="M60" s="2"/>
      <c r="N60" s="24" t="s">
        <v>142</v>
      </c>
      <c r="O60" s="2"/>
      <c r="P60" s="24" t="s">
        <v>142</v>
      </c>
      <c r="Q60" s="2"/>
      <c r="R60" s="24" t="s">
        <v>142</v>
      </c>
      <c r="S60" s="2"/>
      <c r="T60" s="24" t="s">
        <v>142</v>
      </c>
      <c r="U60" s="2"/>
      <c r="V60" s="24" t="s">
        <v>142</v>
      </c>
      <c r="W60" s="2"/>
      <c r="X60" s="24" t="s">
        <v>142</v>
      </c>
      <c r="Y60" s="2"/>
      <c r="Z60" s="24" t="s">
        <v>142</v>
      </c>
      <c r="AA60" s="2"/>
      <c r="AB60" s="24" t="s">
        <v>142</v>
      </c>
      <c r="AC60" s="2"/>
      <c r="AD60" s="24" t="s">
        <v>142</v>
      </c>
      <c r="AE60" s="2"/>
      <c r="AF60" s="24" t="s">
        <v>142</v>
      </c>
      <c r="AG60" s="2"/>
      <c r="AH60" s="24" t="s">
        <v>142</v>
      </c>
      <c r="AI60" s="2"/>
      <c r="AJ60" s="24" t="s">
        <v>142</v>
      </c>
      <c r="AK60" s="2"/>
      <c r="AL60" s="24" t="s">
        <v>142</v>
      </c>
      <c r="AM60" s="2"/>
      <c r="AN60" s="24" t="s">
        <v>142</v>
      </c>
      <c r="AO60" s="2"/>
      <c r="AP60" s="24" t="s">
        <v>142</v>
      </c>
      <c r="AQ60" s="2"/>
      <c r="AR60" s="24" t="s">
        <v>142</v>
      </c>
      <c r="AS60" s="2"/>
      <c r="AT60" s="24">
        <v>0.06</v>
      </c>
      <c r="AU60" s="2"/>
      <c r="AV60" s="24" t="s">
        <v>142</v>
      </c>
      <c r="AW60" s="2"/>
      <c r="AX60" s="24" t="s">
        <v>142</v>
      </c>
      <c r="AY60" s="2"/>
      <c r="AZ60" s="24" t="s">
        <v>142</v>
      </c>
      <c r="BA60" s="2"/>
      <c r="BB60" s="24" t="s">
        <v>142</v>
      </c>
      <c r="BC60" s="2"/>
      <c r="BD60" s="24" t="s">
        <v>142</v>
      </c>
      <c r="BE60" s="2"/>
      <c r="BF60" s="24">
        <v>0</v>
      </c>
      <c r="BG60" s="2"/>
    </row>
    <row r="61" spans="1:59" x14ac:dyDescent="0.2">
      <c r="A61" s="2" t="s">
        <v>141</v>
      </c>
      <c r="B61" s="24">
        <v>0.01</v>
      </c>
      <c r="C61" s="2"/>
      <c r="D61" s="24">
        <v>0.28000000000000003</v>
      </c>
      <c r="E61" s="2"/>
      <c r="F61" s="24">
        <v>0.14000000000000001</v>
      </c>
      <c r="G61" s="2"/>
      <c r="H61" s="24">
        <v>0.41</v>
      </c>
      <c r="I61" s="2"/>
      <c r="J61" s="24">
        <v>0.44</v>
      </c>
      <c r="K61" s="2"/>
      <c r="L61" s="24">
        <v>0.51</v>
      </c>
      <c r="M61" s="2"/>
      <c r="N61" s="24">
        <v>0.45</v>
      </c>
      <c r="O61" s="2"/>
      <c r="P61" s="24">
        <v>0.66</v>
      </c>
      <c r="Q61" s="2"/>
      <c r="R61" s="24">
        <v>0.45</v>
      </c>
      <c r="S61" s="2"/>
      <c r="T61" s="24">
        <v>0.32</v>
      </c>
      <c r="U61" s="2"/>
      <c r="V61" s="24">
        <v>0.41</v>
      </c>
      <c r="W61" s="2"/>
      <c r="X61" s="24">
        <v>0.27</v>
      </c>
      <c r="Y61" s="2"/>
      <c r="Z61" s="24">
        <v>0.37</v>
      </c>
      <c r="AA61" s="2"/>
      <c r="AB61" s="24">
        <v>0.34</v>
      </c>
      <c r="AC61" s="2"/>
      <c r="AD61" s="24">
        <v>0.19</v>
      </c>
      <c r="AE61" s="2"/>
      <c r="AF61" s="24">
        <v>0.19</v>
      </c>
      <c r="AG61" s="2"/>
      <c r="AH61" s="24">
        <v>0.26</v>
      </c>
      <c r="AI61" s="2"/>
      <c r="AJ61" s="24">
        <v>0.05</v>
      </c>
      <c r="AK61" s="2"/>
      <c r="AL61" s="24">
        <v>0.05</v>
      </c>
      <c r="AM61" s="2"/>
      <c r="AN61" s="24">
        <v>0.12</v>
      </c>
      <c r="AO61" s="2"/>
      <c r="AP61" s="24">
        <v>7.0000000000000007E-2</v>
      </c>
      <c r="AQ61" s="2"/>
      <c r="AR61" s="24">
        <v>0.12</v>
      </c>
      <c r="AS61" s="2"/>
      <c r="AT61" s="24">
        <v>0.18</v>
      </c>
      <c r="AU61" s="2"/>
      <c r="AV61" s="24">
        <v>0.13</v>
      </c>
      <c r="AW61" s="2"/>
      <c r="AX61" s="24">
        <v>0.18</v>
      </c>
      <c r="AY61" s="2"/>
      <c r="AZ61" s="24">
        <v>0.26</v>
      </c>
      <c r="BA61" s="2"/>
      <c r="BB61" s="24">
        <v>0.04</v>
      </c>
      <c r="BC61" s="2"/>
      <c r="BD61" s="24" t="s">
        <v>849</v>
      </c>
      <c r="BE61" s="2"/>
      <c r="BF61" s="24" t="s">
        <v>850</v>
      </c>
      <c r="BG61" s="2"/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G14"/>
  <sheetViews>
    <sheetView showGridLines="0" workbookViewId="0">
      <selection activeCell="G11" sqref="G11:G14"/>
    </sheetView>
  </sheetViews>
  <sheetFormatPr defaultRowHeight="12.75" x14ac:dyDescent="0.2"/>
  <sheetData>
    <row r="11" spans="7:7" ht="18" x14ac:dyDescent="0.2">
      <c r="G11" s="38"/>
    </row>
    <row r="13" spans="7:7" ht="18" x14ac:dyDescent="0.25">
      <c r="G13" s="37"/>
    </row>
    <row r="14" spans="7:7" ht="18" x14ac:dyDescent="0.25">
      <c r="G14" s="37"/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 and Forecasts</vt:lpstr>
      <vt:lpstr>MegaStat</vt:lpstr>
      <vt:lpstr>Misc Calculations</vt:lpstr>
      <vt:lpstr>Data - Cleaned</vt:lpstr>
      <vt:lpstr>1st Cleaning</vt:lpstr>
      <vt:lpstr>2nd Cleaning</vt:lpstr>
      <vt:lpstr>Raw Data - Annual</vt:lpstr>
      <vt:lpstr>Raw Data - Qtrly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Doane, David</dc:creator>
  <cp:lastModifiedBy>SBA LAB</cp:lastModifiedBy>
  <dcterms:created xsi:type="dcterms:W3CDTF">2011-02-10T17:38:59Z</dcterms:created>
  <dcterms:modified xsi:type="dcterms:W3CDTF">2012-10-17T14:13:50Z</dcterms:modified>
</cp:coreProperties>
</file>