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600" windowHeight="11760"/>
  </bookViews>
  <sheets>
    <sheet name="Data" sheetId="1" r:id="rId1"/>
    <sheet name="Extra Sheet" sheetId="2" r:id="rId2"/>
  </sheets>
  <definedNames>
    <definedName name="_xlnm.Print_Area" localSheetId="0">Data!$A$1:$N$41</definedName>
  </definedNames>
  <calcPr calcId="145621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L11" i="1"/>
  <c r="L12" i="1"/>
  <c r="L13" i="1"/>
  <c r="L14" i="1"/>
  <c r="L15" i="1"/>
  <c r="J11" i="1"/>
  <c r="J12" i="1"/>
  <c r="J13" i="1"/>
  <c r="J14" i="1"/>
  <c r="I11" i="1"/>
  <c r="I12" i="1"/>
  <c r="I13" i="1"/>
  <c r="I14" i="1"/>
  <c r="I15" i="1"/>
  <c r="I16" i="1"/>
  <c r="I17" i="1"/>
  <c r="I18" i="1"/>
  <c r="I19" i="1"/>
  <c r="G11" i="1"/>
  <c r="G12" i="1"/>
  <c r="G13" i="1"/>
  <c r="G14" i="1"/>
  <c r="G15" i="1"/>
  <c r="G16" i="1"/>
  <c r="G17" i="1"/>
  <c r="G18" i="1"/>
  <c r="G19" i="1"/>
  <c r="F11" i="1"/>
  <c r="F12" i="1"/>
  <c r="F13" i="1"/>
  <c r="F14" i="1"/>
  <c r="F15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M10" i="1"/>
  <c r="L10" i="1"/>
  <c r="J10" i="1"/>
  <c r="I10" i="1"/>
  <c r="G10" i="1"/>
  <c r="F10" i="1"/>
  <c r="D10" i="1"/>
  <c r="C10" i="1"/>
  <c r="M6" i="1" l="1"/>
  <c r="L6" i="1"/>
  <c r="J6" i="1"/>
  <c r="I6" i="1"/>
  <c r="G6" i="1"/>
  <c r="F6" i="1"/>
  <c r="D6" i="1"/>
  <c r="C6" i="1"/>
  <c r="L27" i="1" l="1"/>
  <c r="L29" i="1" s="1"/>
  <c r="L26" i="1"/>
  <c r="L28" i="1" s="1"/>
  <c r="F27" i="1"/>
  <c r="F29" i="1" s="1"/>
  <c r="I26" i="1"/>
  <c r="I28" i="1" s="1"/>
  <c r="I27" i="1"/>
  <c r="I29" i="1" s="1"/>
  <c r="C27" i="1"/>
  <c r="C29" i="1" s="1"/>
  <c r="C23" i="1"/>
  <c r="F26" i="1"/>
  <c r="F28" i="1" s="1"/>
  <c r="L23" i="1"/>
  <c r="L22" i="1"/>
  <c r="I23" i="1"/>
  <c r="I22" i="1"/>
  <c r="F23" i="1"/>
  <c r="F22" i="1"/>
  <c r="C22" i="1"/>
  <c r="C26" i="1" l="1"/>
  <c r="C28" i="1" s="1"/>
  <c r="L24" i="1"/>
  <c r="L25" i="1"/>
  <c r="I24" i="1"/>
  <c r="I25" i="1"/>
  <c r="F24" i="1"/>
  <c r="F25" i="1"/>
  <c r="C24" i="1"/>
  <c r="C25" i="1"/>
  <c r="L30" i="1" l="1"/>
  <c r="L31" i="1" s="1"/>
  <c r="I30" i="1"/>
  <c r="I31" i="1" s="1"/>
  <c r="F30" i="1"/>
  <c r="F31" i="1" s="1"/>
  <c r="C30" i="1"/>
  <c r="C31" i="1" s="1"/>
</calcChain>
</file>

<file path=xl/sharedStrings.xml><?xml version="1.0" encoding="utf-8"?>
<sst xmlns="http://schemas.openxmlformats.org/spreadsheetml/2006/main" count="39" uniqueCount="19">
  <si>
    <t>Group 1</t>
  </si>
  <si>
    <t>Group 2</t>
  </si>
  <si>
    <r>
      <t xml:space="preserve">Sample size </t>
    </r>
    <r>
      <rPr>
        <i/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1</t>
    </r>
  </si>
  <si>
    <r>
      <t xml:space="preserve">Sample size </t>
    </r>
    <r>
      <rPr>
        <i/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2</t>
    </r>
  </si>
  <si>
    <r>
      <t>df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-1</t>
    </r>
  </si>
  <si>
    <r>
      <t>df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-1</t>
    </r>
  </si>
  <si>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calc</t>
    </r>
    <r>
      <rPr>
        <sz val="11"/>
        <color theme="1"/>
        <rFont val="Calibri"/>
        <family val="2"/>
        <scheme val="minor"/>
      </rPr>
      <t xml:space="preserve"> = s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</si>
  <si>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Folded </t>
    </r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calc</t>
    </r>
    <r>
      <rPr>
        <sz val="11"/>
        <color theme="1"/>
        <rFont val="Calibri"/>
        <family val="2"/>
        <scheme val="minor"/>
      </rPr>
      <t xml:space="preserve"> = max(s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,s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)/min(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</si>
  <si>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-value = 2 x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calc</t>
    </r>
    <r>
      <rPr>
        <sz val="11"/>
        <color theme="1"/>
        <rFont val="Calibri"/>
        <family val="2"/>
        <scheme val="minor"/>
      </rPr>
      <t>)  --&gt;</t>
    </r>
  </si>
  <si>
    <t>Conclude unqual variances?</t>
  </si>
  <si>
    <r>
      <t xml:space="preserve"> 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</si>
  <si>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 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</t>
    </r>
  </si>
  <si>
    <t>Examples of F-Test for Equality of Population Variances</t>
  </si>
  <si>
    <t>Random samples</t>
  </si>
  <si>
    <t>Sample statistics</t>
  </si>
  <si>
    <t>Press F9 key to get a different set of samples.</t>
  </si>
  <si>
    <r>
      <t>Pop. Mean (</t>
    </r>
    <r>
      <rPr>
        <b/>
        <i/>
        <sz val="11"/>
        <color theme="2" tint="-0.749992370372631"/>
        <rFont val="Symbol"/>
        <family val="1"/>
        <charset val="2"/>
      </rPr>
      <t>m</t>
    </r>
    <r>
      <rPr>
        <b/>
        <sz val="11"/>
        <color theme="2" tint="-0.749992370372631"/>
        <rFont val="Calibri"/>
        <family val="2"/>
        <scheme val="minor"/>
      </rPr>
      <t>)</t>
    </r>
  </si>
  <si>
    <r>
      <t>Pop. Std. Dev. (</t>
    </r>
    <r>
      <rPr>
        <b/>
        <i/>
        <sz val="11"/>
        <color theme="2" tint="-0.749992370372631"/>
        <rFont val="Symbol"/>
        <family val="1"/>
        <charset val="2"/>
      </rPr>
      <t>s</t>
    </r>
    <r>
      <rPr>
        <b/>
        <sz val="11"/>
        <color theme="2" tint="-0.749992370372631"/>
        <rFont val="Calibri"/>
        <family val="2"/>
        <scheme val="minor"/>
      </rPr>
      <t>)</t>
    </r>
  </si>
  <si>
    <r>
      <t>Pop. Variance (</t>
    </r>
    <r>
      <rPr>
        <b/>
        <i/>
        <sz val="11"/>
        <color theme="2" tint="-0.749992370372631"/>
        <rFont val="Symbol"/>
        <family val="1"/>
        <charset val="2"/>
      </rPr>
      <t>s</t>
    </r>
    <r>
      <rPr>
        <b/>
        <vertAlign val="superscript"/>
        <sz val="11"/>
        <color theme="2" tint="-0.749992370372631"/>
        <rFont val="Calibri"/>
        <family val="2"/>
        <scheme val="minor"/>
      </rPr>
      <t>2</t>
    </r>
    <r>
      <rPr>
        <b/>
        <sz val="11"/>
        <color theme="2" tint="-0.74999237037263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</si>
</sst>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14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i/>
      <sz val="11"/>
      <color theme="2" tint="-0.749992370372631"/>
      <name val="Symbol"/>
      <family val="1"/>
      <charset val="2"/>
    </font>
    <font>
      <b/>
      <vertAlign val="superscript"/>
      <sz val="11"/>
      <color theme="2" tint="-0.74999237037263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152400</xdr:rowOff>
    </xdr:from>
    <xdr:to>
      <xdr:col>1</xdr:col>
      <xdr:colOff>1590675</xdr:colOff>
      <xdr:row>10</xdr:row>
      <xdr:rowOff>171450</xdr:rowOff>
    </xdr:to>
    <xdr:sp macro="" textlink="">
      <xdr:nvSpPr>
        <xdr:cNvPr id="2" name="TextBox 1"/>
        <xdr:cNvSpPr txBox="1"/>
      </xdr:nvSpPr>
      <xdr:spPr>
        <a:xfrm>
          <a:off x="171450" y="628650"/>
          <a:ext cx="1762125" cy="1571625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Note:</a:t>
          </a:r>
          <a:r>
            <a:rPr lang="en-US" sz="1100"/>
            <a:t>  You can set </a:t>
          </a:r>
          <a:r>
            <a:rPr lang="en-US" sz="1100" b="1" i="1">
              <a:solidFill>
                <a:schemeClr val="accent1">
                  <a:lumMod val="50000"/>
                </a:schemeClr>
              </a:solidFill>
              <a:latin typeface="Symbol" pitchFamily="18" charset="2"/>
            </a:rPr>
            <a:t>m</a:t>
          </a:r>
          <a:r>
            <a:rPr lang="en-US" sz="1100"/>
            <a:t> and </a:t>
          </a:r>
          <a:r>
            <a:rPr lang="en-US" sz="1100" b="1" i="1">
              <a:solidFill>
                <a:schemeClr val="accent1">
                  <a:lumMod val="50000"/>
                </a:schemeClr>
              </a:solidFill>
              <a:latin typeface="Symbol" pitchFamily="18" charset="2"/>
            </a:rPr>
            <a:t>s</a:t>
          </a:r>
          <a:r>
            <a:rPr lang="en-US" sz="1100"/>
            <a:t>. All samples are from normal populations with the stated mean and standard deviation. Samples are generated using Excel's function </a:t>
          </a:r>
          <a:r>
            <a:rPr lang="en-US" sz="1100" b="1">
              <a:solidFill>
                <a:schemeClr val="bg2">
                  <a:lumMod val="25000"/>
                </a:schemeClr>
              </a:solidFill>
            </a:rPr>
            <a:t>=NORM.INV(RAND(),</a:t>
          </a:r>
          <a:r>
            <a:rPr lang="en-US" sz="1100" b="1" i="0">
              <a:solidFill>
                <a:schemeClr val="bg2">
                  <a:lumMod val="25000"/>
                </a:schemeClr>
              </a:solidFill>
              <a:latin typeface="Symbol" pitchFamily="18" charset="2"/>
            </a:rPr>
            <a:t>m</a:t>
          </a:r>
          <a:r>
            <a:rPr lang="en-US" sz="1100" b="1" i="0">
              <a:solidFill>
                <a:schemeClr val="bg2">
                  <a:lumMod val="25000"/>
                </a:schemeClr>
              </a:solidFill>
            </a:rPr>
            <a:t>,</a:t>
          </a:r>
          <a:r>
            <a:rPr lang="en-US" sz="1100" b="1" i="0">
              <a:solidFill>
                <a:schemeClr val="bg2">
                  <a:lumMod val="25000"/>
                </a:schemeClr>
              </a:solidFill>
              <a:latin typeface="Symbol" pitchFamily="18" charset="2"/>
            </a:rPr>
            <a:t>s</a:t>
          </a:r>
          <a:r>
            <a:rPr lang="en-US" sz="1100" b="1">
              <a:solidFill>
                <a:schemeClr val="bg2">
                  <a:lumMod val="25000"/>
                </a:schemeClr>
              </a:solidFill>
            </a:rPr>
            <a:t>)  </a:t>
          </a:r>
          <a:r>
            <a:rPr lang="en-US" sz="1100"/>
            <a:t>.</a:t>
          </a:r>
        </a:p>
      </xdr:txBody>
    </xdr:sp>
    <xdr:clientData/>
  </xdr:twoCellAnchor>
  <xdr:twoCellAnchor>
    <xdr:from>
      <xdr:col>0</xdr:col>
      <xdr:colOff>104775</xdr:colOff>
      <xdr:row>13</xdr:row>
      <xdr:rowOff>104775</xdr:rowOff>
    </xdr:from>
    <xdr:to>
      <xdr:col>1</xdr:col>
      <xdr:colOff>2143125</xdr:colOff>
      <xdr:row>22</xdr:row>
      <xdr:rowOff>57150</xdr:rowOff>
    </xdr:to>
    <xdr:sp macro="" textlink="">
      <xdr:nvSpPr>
        <xdr:cNvPr id="3" name="TextBox 2"/>
        <xdr:cNvSpPr txBox="1"/>
      </xdr:nvSpPr>
      <xdr:spPr>
        <a:xfrm>
          <a:off x="104775" y="2705100"/>
          <a:ext cx="2381250" cy="1714500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Note:</a:t>
          </a:r>
          <a:r>
            <a:rPr lang="en-US" sz="1100"/>
            <a:t>  If you have set equal population</a:t>
          </a:r>
          <a:r>
            <a:rPr lang="en-US" sz="1100" baseline="0"/>
            <a:t> variances, then the </a:t>
          </a:r>
          <a:r>
            <a:rPr lang="en-US" sz="1100" i="1" baseline="0"/>
            <a:t>F</a:t>
          </a:r>
          <a:r>
            <a:rPr lang="en-US" sz="1100" baseline="0"/>
            <a:t> test should not reject </a:t>
          </a:r>
          <a:r>
            <a:rPr lang="en-US" sz="1100" i="1" baseline="0"/>
            <a:t>H</a:t>
          </a:r>
          <a:r>
            <a:rPr lang="en-US" sz="1100" i="0" baseline="-25000"/>
            <a:t>0</a:t>
          </a:r>
          <a:r>
            <a:rPr lang="en-US" sz="1100" baseline="0"/>
            <a:t>: </a:t>
          </a:r>
          <a:r>
            <a:rPr lang="en-US" sz="1100" i="1" baseline="0">
              <a:latin typeface="Symbol" pitchFamily="18" charset="2"/>
            </a:rPr>
            <a:t>s</a:t>
          </a:r>
          <a:r>
            <a:rPr lang="en-US" sz="1100" baseline="-25000"/>
            <a:t>1</a:t>
          </a:r>
          <a:r>
            <a:rPr lang="en-US" sz="1100" baseline="30000"/>
            <a:t>2</a:t>
          </a:r>
          <a:r>
            <a:rPr lang="en-US" sz="1100" baseline="0"/>
            <a:t> = </a:t>
          </a:r>
          <a:r>
            <a:rPr lang="en-US" sz="1100" i="1" baseline="0">
              <a:latin typeface="Symbol" pitchFamily="18" charset="2"/>
            </a:rPr>
            <a:t>s</a:t>
          </a:r>
          <a:r>
            <a:rPr lang="en-US" sz="1100" baseline="-25000"/>
            <a:t>2</a:t>
          </a:r>
          <a:r>
            <a:rPr lang="en-US" sz="1100" baseline="30000"/>
            <a:t>2</a:t>
          </a:r>
          <a:r>
            <a:rPr lang="en-US" sz="1100" baseline="0"/>
            <a:t>. A rejection would be a Type I error. </a:t>
          </a:r>
        </a:p>
        <a:p>
          <a:endParaRPr lang="en-US" sz="1100" baseline="0"/>
        </a:p>
        <a:p>
          <a:r>
            <a:rPr lang="en-US" sz="1100" baseline="0"/>
            <a:t>Conversely, if you have set unequal population variances, then the </a:t>
          </a:r>
          <a:r>
            <a:rPr lang="en-US" sz="1100" i="1" baseline="0"/>
            <a:t>F</a:t>
          </a:r>
          <a:r>
            <a:rPr lang="en-US" sz="1100" baseline="0"/>
            <a:t> test should reject </a:t>
          </a:r>
          <a:r>
            <a:rPr lang="en-US" sz="1100" i="1" baseline="0"/>
            <a:t>H</a:t>
          </a:r>
          <a:r>
            <a:rPr lang="en-US" sz="1100" baseline="-25000"/>
            <a:t>0</a:t>
          </a:r>
          <a:r>
            <a:rPr lang="en-US" sz="1100" baseline="0"/>
            <a:t>: </a:t>
          </a:r>
          <a:r>
            <a:rPr lang="en-US" sz="1100" i="1" baseline="0">
              <a:latin typeface="Symbol" pitchFamily="18" charset="2"/>
            </a:rPr>
            <a:t>s</a:t>
          </a:r>
          <a:r>
            <a:rPr lang="en-US" sz="1100" baseline="-25000"/>
            <a:t>1</a:t>
          </a:r>
          <a:r>
            <a:rPr lang="en-US" sz="1100" baseline="30000"/>
            <a:t>2</a:t>
          </a:r>
          <a:r>
            <a:rPr lang="en-US" sz="1100" baseline="0"/>
            <a:t> = </a:t>
          </a:r>
          <a:r>
            <a:rPr lang="en-US" sz="1100" i="1" baseline="0">
              <a:latin typeface="Symbol" pitchFamily="18" charset="2"/>
            </a:rPr>
            <a:t>s</a:t>
          </a:r>
          <a:r>
            <a:rPr lang="en-US" sz="1100" baseline="-25000"/>
            <a:t>2</a:t>
          </a:r>
          <a:r>
            <a:rPr lang="en-US" sz="1100" baseline="30000"/>
            <a:t>2</a:t>
          </a:r>
          <a:r>
            <a:rPr lang="en-US" sz="1100" baseline="0"/>
            <a:t>. A failure to reject would be a Type II error.</a:t>
          </a:r>
          <a:endParaRPr lang="en-US" sz="1100"/>
        </a:p>
      </xdr:txBody>
    </xdr:sp>
    <xdr:clientData/>
  </xdr:twoCellAnchor>
  <xdr:twoCellAnchor>
    <xdr:from>
      <xdr:col>1</xdr:col>
      <xdr:colOff>1704975</xdr:colOff>
      <xdr:row>6</xdr:row>
      <xdr:rowOff>28575</xdr:rowOff>
    </xdr:from>
    <xdr:to>
      <xdr:col>1</xdr:col>
      <xdr:colOff>2657475</xdr:colOff>
      <xdr:row>8</xdr:row>
      <xdr:rowOff>142875</xdr:rowOff>
    </xdr:to>
    <xdr:sp macro="" textlink="">
      <xdr:nvSpPr>
        <xdr:cNvPr id="6" name="Bent-Up Arrow 5"/>
        <xdr:cNvSpPr/>
      </xdr:nvSpPr>
      <xdr:spPr>
        <a:xfrm>
          <a:off x="2047875" y="1295400"/>
          <a:ext cx="952500" cy="4953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2523810</xdr:colOff>
      <xdr:row>40</xdr:row>
      <xdr:rowOff>114095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6600825"/>
          <a:ext cx="252381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workbookViewId="0"/>
  </sheetViews>
  <sheetFormatPr defaultRowHeight="15" x14ac:dyDescent="0.25"/>
  <cols>
    <col min="1" max="1" width="5.140625" customWidth="1"/>
    <col min="2" max="2" width="42.5703125" customWidth="1"/>
    <col min="5" max="5" width="6.7109375" customWidth="1"/>
    <col min="8" max="8" width="6.7109375" customWidth="1"/>
    <col min="11" max="11" width="6.7109375" customWidth="1"/>
  </cols>
  <sheetData>
    <row r="1" spans="2:13" ht="18.75" x14ac:dyDescent="0.3">
      <c r="B1" s="12" t="s">
        <v>12</v>
      </c>
      <c r="G1" s="7" t="s">
        <v>15</v>
      </c>
      <c r="H1" s="8"/>
      <c r="I1" s="8"/>
      <c r="J1" s="8"/>
      <c r="K1" s="8"/>
    </row>
    <row r="2" spans="2:13" ht="18.75" x14ac:dyDescent="0.3">
      <c r="B2" s="5"/>
    </row>
    <row r="3" spans="2:13" x14ac:dyDescent="0.25">
      <c r="C3" s="15" t="s">
        <v>0</v>
      </c>
      <c r="D3" s="15" t="s">
        <v>1</v>
      </c>
      <c r="F3" s="15" t="s">
        <v>0</v>
      </c>
      <c r="G3" s="15" t="s">
        <v>1</v>
      </c>
      <c r="I3" s="15" t="s">
        <v>0</v>
      </c>
      <c r="J3" s="15" t="s">
        <v>1</v>
      </c>
      <c r="L3" s="15" t="s">
        <v>0</v>
      </c>
      <c r="M3" s="15" t="s">
        <v>1</v>
      </c>
    </row>
    <row r="4" spans="2:13" x14ac:dyDescent="0.25">
      <c r="B4" s="14" t="s">
        <v>16</v>
      </c>
      <c r="C4" s="6">
        <v>50</v>
      </c>
      <c r="D4" s="6">
        <v>50</v>
      </c>
      <c r="E4" s="4"/>
      <c r="F4" s="6">
        <v>50</v>
      </c>
      <c r="G4" s="6">
        <v>50</v>
      </c>
      <c r="H4" s="4"/>
      <c r="I4" s="6">
        <v>50</v>
      </c>
      <c r="J4" s="6">
        <v>50</v>
      </c>
      <c r="K4" s="4"/>
      <c r="L4" s="6">
        <v>50</v>
      </c>
      <c r="M4" s="6">
        <v>50</v>
      </c>
    </row>
    <row r="5" spans="2:13" x14ac:dyDescent="0.25">
      <c r="B5" s="14" t="s">
        <v>17</v>
      </c>
      <c r="C5" s="6">
        <v>10</v>
      </c>
      <c r="D5" s="6">
        <v>10</v>
      </c>
      <c r="E5" s="4"/>
      <c r="F5" s="6">
        <v>10</v>
      </c>
      <c r="G5" s="6">
        <v>10</v>
      </c>
      <c r="H5" s="4"/>
      <c r="I5" s="6">
        <v>10</v>
      </c>
      <c r="J5" s="6">
        <v>10</v>
      </c>
      <c r="K5" s="4"/>
      <c r="L5" s="6">
        <v>10</v>
      </c>
      <c r="M5" s="6">
        <v>10</v>
      </c>
    </row>
    <row r="6" spans="2:13" ht="17.25" x14ac:dyDescent="0.25">
      <c r="B6" s="14" t="s">
        <v>18</v>
      </c>
      <c r="C6" s="6">
        <f>C5^2</f>
        <v>100</v>
      </c>
      <c r="D6" s="6">
        <f>D5^2</f>
        <v>100</v>
      </c>
      <c r="E6" s="4"/>
      <c r="F6" s="6">
        <f>F5^2</f>
        <v>100</v>
      </c>
      <c r="G6" s="6">
        <f>G5^2</f>
        <v>100</v>
      </c>
      <c r="H6" s="4"/>
      <c r="I6" s="6">
        <f>I5^2</f>
        <v>100</v>
      </c>
      <c r="J6" s="6">
        <f>J5^2</f>
        <v>100</v>
      </c>
      <c r="K6" s="4"/>
      <c r="L6" s="6">
        <f>L5^2</f>
        <v>100</v>
      </c>
      <c r="M6" s="6">
        <f>M5^2</f>
        <v>100</v>
      </c>
    </row>
    <row r="7" spans="2:13" x14ac:dyDescent="0.25">
      <c r="B7" s="2"/>
    </row>
    <row r="8" spans="2:13" x14ac:dyDescent="0.25">
      <c r="B8" s="2"/>
      <c r="C8" s="13" t="s">
        <v>13</v>
      </c>
      <c r="D8" s="13"/>
      <c r="F8" s="13" t="s">
        <v>13</v>
      </c>
      <c r="G8" s="13"/>
      <c r="I8" s="13" t="s">
        <v>13</v>
      </c>
      <c r="J8" s="13"/>
      <c r="L8" s="13" t="s">
        <v>13</v>
      </c>
      <c r="M8" s="13"/>
    </row>
    <row r="9" spans="2:13" x14ac:dyDescent="0.25">
      <c r="B9" s="2"/>
      <c r="C9" s="15" t="s">
        <v>0</v>
      </c>
      <c r="D9" s="15" t="s">
        <v>1</v>
      </c>
      <c r="F9" s="15" t="s">
        <v>0</v>
      </c>
      <c r="G9" s="15" t="s">
        <v>1</v>
      </c>
      <c r="I9" s="15" t="s">
        <v>0</v>
      </c>
      <c r="J9" s="15" t="s">
        <v>1</v>
      </c>
      <c r="L9" s="15" t="s">
        <v>0</v>
      </c>
      <c r="M9" s="15" t="s">
        <v>1</v>
      </c>
    </row>
    <row r="10" spans="2:13" x14ac:dyDescent="0.25">
      <c r="B10" s="2"/>
      <c r="C10" s="1">
        <f ca="1">ROUND(_xlfn.NORM.INV(RAND(),C$4,C$5),2)</f>
        <v>50.57</v>
      </c>
      <c r="D10" s="1">
        <f ca="1">ROUND(_xlfn.NORM.INV(RAND(),D$4,D$5),2)</f>
        <v>32.53</v>
      </c>
      <c r="F10" s="1">
        <f ca="1">ROUND(_xlfn.NORM.INV(RAND(),F$4,F$5),2)</f>
        <v>40.270000000000003</v>
      </c>
      <c r="G10" s="1">
        <f ca="1">ROUND(_xlfn.NORM.INV(RAND(),G$4,G$5),2)</f>
        <v>43.19</v>
      </c>
      <c r="I10" s="1">
        <f ca="1">ROUND(_xlfn.NORM.INV(RAND(),I$4,I$5),2)</f>
        <v>62.86</v>
      </c>
      <c r="J10" s="1">
        <f ca="1">ROUND(_xlfn.NORM.INV(RAND(),J$4,J$5),2)</f>
        <v>65.23</v>
      </c>
      <c r="L10" s="1">
        <f ca="1">ROUND(_xlfn.NORM.INV(RAND(),L$4,L$5),2)</f>
        <v>44.39</v>
      </c>
      <c r="M10" s="1">
        <f ca="1">ROUND(_xlfn.NORM.INV(RAND(),M$4,M$5),2)</f>
        <v>40.700000000000003</v>
      </c>
    </row>
    <row r="11" spans="2:13" x14ac:dyDescent="0.25">
      <c r="B11" s="2"/>
      <c r="C11" s="1">
        <f t="shared" ref="C11:D19" ca="1" si="0">ROUND(_xlfn.NORM.INV(RAND(),C$4,C$5),2)</f>
        <v>68.959999999999994</v>
      </c>
      <c r="D11" s="1">
        <f t="shared" ca="1" si="0"/>
        <v>55.71</v>
      </c>
      <c r="F11" s="1">
        <f t="shared" ref="F11:G19" ca="1" si="1">ROUND(_xlfn.NORM.INV(RAND(),F$4,F$5),2)</f>
        <v>52.65</v>
      </c>
      <c r="G11" s="1">
        <f t="shared" ca="1" si="1"/>
        <v>35.29</v>
      </c>
      <c r="I11" s="1">
        <f t="shared" ref="I11:J19" ca="1" si="2">ROUND(_xlfn.NORM.INV(RAND(),I$4,I$5),2)</f>
        <v>26.72</v>
      </c>
      <c r="J11" s="1">
        <f t="shared" ca="1" si="2"/>
        <v>38.090000000000003</v>
      </c>
      <c r="L11" s="1">
        <f t="shared" ref="L11:M15" ca="1" si="3">ROUND(_xlfn.NORM.INV(RAND(),L$4,L$5),2)</f>
        <v>47.37</v>
      </c>
      <c r="M11" s="1">
        <f t="shared" ca="1" si="3"/>
        <v>36.46</v>
      </c>
    </row>
    <row r="12" spans="2:13" x14ac:dyDescent="0.25">
      <c r="B12" s="2"/>
      <c r="C12" s="1">
        <f t="shared" ca="1" si="0"/>
        <v>45.5</v>
      </c>
      <c r="D12" s="1">
        <f t="shared" ca="1" si="0"/>
        <v>68.55</v>
      </c>
      <c r="F12" s="1">
        <f t="shared" ca="1" si="1"/>
        <v>47.4</v>
      </c>
      <c r="G12" s="1">
        <f t="shared" ca="1" si="1"/>
        <v>47.08</v>
      </c>
      <c r="I12" s="1">
        <f t="shared" ca="1" si="2"/>
        <v>33.5</v>
      </c>
      <c r="J12" s="1">
        <f t="shared" ca="1" si="2"/>
        <v>53.96</v>
      </c>
      <c r="L12" s="1">
        <f t="shared" ca="1" si="3"/>
        <v>42.75</v>
      </c>
      <c r="M12" s="1">
        <f t="shared" ca="1" si="3"/>
        <v>50.41</v>
      </c>
    </row>
    <row r="13" spans="2:13" x14ac:dyDescent="0.25">
      <c r="B13" s="2"/>
      <c r="C13" s="1">
        <f t="shared" ca="1" si="0"/>
        <v>58.06</v>
      </c>
      <c r="D13" s="1">
        <f t="shared" ca="1" si="0"/>
        <v>44.57</v>
      </c>
      <c r="F13" s="1">
        <f t="shared" ca="1" si="1"/>
        <v>37.35</v>
      </c>
      <c r="G13" s="1">
        <f t="shared" ca="1" si="1"/>
        <v>45.37</v>
      </c>
      <c r="I13" s="1">
        <f t="shared" ca="1" si="2"/>
        <v>63.25</v>
      </c>
      <c r="J13" s="1">
        <f t="shared" ca="1" si="2"/>
        <v>41.55</v>
      </c>
      <c r="L13" s="1">
        <f t="shared" ca="1" si="3"/>
        <v>48.4</v>
      </c>
      <c r="M13" s="1">
        <f t="shared" ca="1" si="3"/>
        <v>35.31</v>
      </c>
    </row>
    <row r="14" spans="2:13" x14ac:dyDescent="0.25">
      <c r="B14" s="2"/>
      <c r="C14" s="1">
        <f t="shared" ca="1" si="0"/>
        <v>33.56</v>
      </c>
      <c r="D14" s="1">
        <f t="shared" ca="1" si="0"/>
        <v>40.950000000000003</v>
      </c>
      <c r="F14" s="1">
        <f t="shared" ca="1" si="1"/>
        <v>57.2</v>
      </c>
      <c r="G14" s="1">
        <f t="shared" ca="1" si="1"/>
        <v>48.86</v>
      </c>
      <c r="I14" s="1">
        <f t="shared" ca="1" si="2"/>
        <v>49.78</v>
      </c>
      <c r="J14" s="1">
        <f t="shared" ca="1" si="2"/>
        <v>66.62</v>
      </c>
      <c r="L14" s="1">
        <f t="shared" ca="1" si="3"/>
        <v>33.33</v>
      </c>
      <c r="M14" s="1">
        <f t="shared" ca="1" si="3"/>
        <v>40.82</v>
      </c>
    </row>
    <row r="15" spans="2:13" x14ac:dyDescent="0.25">
      <c r="B15" s="2"/>
      <c r="C15" s="1">
        <f t="shared" ca="1" si="0"/>
        <v>48.36</v>
      </c>
      <c r="D15" s="1">
        <f t="shared" ca="1" si="0"/>
        <v>53.68</v>
      </c>
      <c r="F15" s="1">
        <f t="shared" ca="1" si="1"/>
        <v>61.69</v>
      </c>
      <c r="G15" s="1">
        <f t="shared" ca="1" si="1"/>
        <v>41.59</v>
      </c>
      <c r="I15" s="1">
        <f t="shared" ca="1" si="2"/>
        <v>60.17</v>
      </c>
      <c r="J15" s="1"/>
      <c r="L15" s="1">
        <f t="shared" ca="1" si="3"/>
        <v>30.45</v>
      </c>
      <c r="M15" s="1">
        <f t="shared" ca="1" si="3"/>
        <v>58.11</v>
      </c>
    </row>
    <row r="16" spans="2:13" x14ac:dyDescent="0.25">
      <c r="B16" s="2"/>
      <c r="C16" s="1">
        <f t="shared" ca="1" si="0"/>
        <v>38.880000000000003</v>
      </c>
      <c r="D16" s="1">
        <f t="shared" ca="1" si="0"/>
        <v>48.5</v>
      </c>
      <c r="F16" s="1"/>
      <c r="G16" s="1">
        <f t="shared" ca="1" si="1"/>
        <v>59.43</v>
      </c>
      <c r="I16" s="1">
        <f t="shared" ca="1" si="2"/>
        <v>48.42</v>
      </c>
      <c r="J16" s="1"/>
      <c r="L16" s="1"/>
      <c r="M16" s="1"/>
    </row>
    <row r="17" spans="2:13" x14ac:dyDescent="0.25">
      <c r="B17" s="2"/>
      <c r="C17" s="1">
        <f t="shared" ca="1" si="0"/>
        <v>35.32</v>
      </c>
      <c r="D17" s="1">
        <f t="shared" ca="1" si="0"/>
        <v>51.79</v>
      </c>
      <c r="F17" s="1"/>
      <c r="G17" s="1">
        <f t="shared" ca="1" si="1"/>
        <v>53.75</v>
      </c>
      <c r="I17" s="1">
        <f t="shared" ca="1" si="2"/>
        <v>40.68</v>
      </c>
      <c r="J17" s="1"/>
      <c r="L17" s="1"/>
      <c r="M17" s="1"/>
    </row>
    <row r="18" spans="2:13" x14ac:dyDescent="0.25">
      <c r="B18" s="2"/>
      <c r="C18" s="1">
        <f t="shared" ca="1" si="0"/>
        <v>45.7</v>
      </c>
      <c r="D18" s="1">
        <f t="shared" ca="1" si="0"/>
        <v>41.22</v>
      </c>
      <c r="F18" s="1"/>
      <c r="G18" s="1">
        <f t="shared" ca="1" si="1"/>
        <v>43.56</v>
      </c>
      <c r="I18" s="1">
        <f t="shared" ca="1" si="2"/>
        <v>44.37</v>
      </c>
      <c r="J18" s="1"/>
      <c r="L18" s="1"/>
      <c r="M18" s="1"/>
    </row>
    <row r="19" spans="2:13" x14ac:dyDescent="0.25">
      <c r="B19" s="2"/>
      <c r="C19" s="1">
        <f t="shared" ca="1" si="0"/>
        <v>46.73</v>
      </c>
      <c r="D19" s="1">
        <f t="shared" ca="1" si="0"/>
        <v>52.97</v>
      </c>
      <c r="F19" s="1"/>
      <c r="G19" s="1">
        <f t="shared" ca="1" si="1"/>
        <v>57.81</v>
      </c>
      <c r="I19" s="1">
        <f t="shared" ca="1" si="2"/>
        <v>36.36</v>
      </c>
      <c r="J19" s="1"/>
      <c r="L19" s="1"/>
      <c r="M19" s="1"/>
    </row>
    <row r="20" spans="2:13" x14ac:dyDescent="0.25">
      <c r="B20" s="2"/>
    </row>
    <row r="21" spans="2:13" x14ac:dyDescent="0.25">
      <c r="B21" s="2"/>
      <c r="C21" s="16" t="s">
        <v>14</v>
      </c>
      <c r="D21" s="16"/>
      <c r="F21" s="16" t="s">
        <v>14</v>
      </c>
      <c r="G21" s="16"/>
      <c r="I21" s="16" t="s">
        <v>14</v>
      </c>
      <c r="J21" s="16"/>
      <c r="L21" s="16" t="s">
        <v>14</v>
      </c>
      <c r="M21" s="16"/>
    </row>
    <row r="22" spans="2:13" ht="18.75" x14ac:dyDescent="0.35">
      <c r="B22" s="2" t="s">
        <v>10</v>
      </c>
      <c r="C22" s="10">
        <f ca="1">VAR(C10:C19)</f>
        <v>111.76600444444476</v>
      </c>
      <c r="D22" s="10"/>
      <c r="F22" s="10">
        <f ca="1">VAR(F10:F19)</f>
        <v>91.000346666667241</v>
      </c>
      <c r="G22" s="10"/>
      <c r="I22" s="10">
        <f ca="1">VAR(I10:I19)</f>
        <v>161.20887666666587</v>
      </c>
      <c r="J22" s="10"/>
      <c r="L22" s="11">
        <f ca="1">VAR(L10:L19)</f>
        <v>55.988709999999628</v>
      </c>
      <c r="M22" s="11"/>
    </row>
    <row r="23" spans="2:13" ht="18.75" x14ac:dyDescent="0.35">
      <c r="B23" s="2" t="s">
        <v>11</v>
      </c>
      <c r="C23" s="10">
        <f ca="1">VAR(D10:D19)</f>
        <v>98.790956666666006</v>
      </c>
      <c r="D23" s="10"/>
      <c r="F23" s="10">
        <f ca="1">VAR(G10:G19)</f>
        <v>56.919089999999819</v>
      </c>
      <c r="G23" s="10"/>
      <c r="I23" s="10">
        <f ca="1">VAR(J10:J19)</f>
        <v>172.34225000000015</v>
      </c>
      <c r="J23" s="10"/>
      <c r="L23" s="11">
        <f ca="1">VAR(M10:M19)</f>
        <v>78.550190000000299</v>
      </c>
      <c r="M23" s="11"/>
    </row>
    <row r="24" spans="2:13" ht="18.75" x14ac:dyDescent="0.35">
      <c r="B24" s="2" t="s">
        <v>6</v>
      </c>
      <c r="C24" s="10">
        <f ca="1">C22/C23</f>
        <v>1.1313384161422619</v>
      </c>
      <c r="D24" s="10"/>
      <c r="F24" s="10">
        <f ca="1">F22/F23</f>
        <v>1.5987667172238265</v>
      </c>
      <c r="G24" s="10"/>
      <c r="I24" s="10">
        <f ca="1">I22/I23</f>
        <v>0.93539962874260796</v>
      </c>
      <c r="J24" s="10"/>
      <c r="L24" s="11">
        <f ca="1">L22/L23</f>
        <v>0.7127762517187981</v>
      </c>
      <c r="M24" s="11"/>
    </row>
    <row r="25" spans="2:13" ht="18.75" x14ac:dyDescent="0.35">
      <c r="B25" s="2" t="s">
        <v>7</v>
      </c>
      <c r="C25" s="10">
        <f ca="1">MAX(C22,C23)/MIN(C22,C23)</f>
        <v>1.1313384161422619</v>
      </c>
      <c r="D25" s="10"/>
      <c r="F25" s="10">
        <f ca="1">MAX(F22,F23)/MIN(F22,F23)</f>
        <v>1.5987667172238265</v>
      </c>
      <c r="G25" s="10"/>
      <c r="I25" s="10">
        <f ca="1">MAX(I22,I23)/MIN(I22,I23)</f>
        <v>1.0690617884296467</v>
      </c>
      <c r="J25" s="10"/>
      <c r="L25" s="11">
        <f ca="1">MAX(L22,L23)/MIN(L22,L23)</f>
        <v>1.402964812013008</v>
      </c>
      <c r="M25" s="11"/>
    </row>
    <row r="26" spans="2:13" ht="18" x14ac:dyDescent="0.35">
      <c r="B26" s="2" t="s">
        <v>2</v>
      </c>
      <c r="C26" s="9">
        <f ca="1">COUNT(C10:C19)</f>
        <v>10</v>
      </c>
      <c r="D26" s="9"/>
      <c r="F26" s="9">
        <f ca="1">COUNT(F10:F19)</f>
        <v>6</v>
      </c>
      <c r="G26" s="9"/>
      <c r="I26" s="9">
        <f ca="1">COUNT(I10:I19)</f>
        <v>10</v>
      </c>
      <c r="J26" s="9"/>
      <c r="L26" s="9">
        <f ca="1">COUNT(L10:L19)</f>
        <v>6</v>
      </c>
      <c r="M26" s="9"/>
    </row>
    <row r="27" spans="2:13" ht="18" x14ac:dyDescent="0.35">
      <c r="B27" s="2" t="s">
        <v>3</v>
      </c>
      <c r="C27" s="9">
        <f ca="1">COUNT(D10:D19)</f>
        <v>10</v>
      </c>
      <c r="D27" s="9"/>
      <c r="F27" s="9">
        <f ca="1">COUNT(G10:G19)</f>
        <v>10</v>
      </c>
      <c r="G27" s="9"/>
      <c r="I27" s="9">
        <f ca="1">COUNT(J10:J19)</f>
        <v>5</v>
      </c>
      <c r="J27" s="9"/>
      <c r="L27" s="9">
        <f ca="1">COUNT(M10:M19)</f>
        <v>6</v>
      </c>
      <c r="M27" s="9"/>
    </row>
    <row r="28" spans="2:13" ht="18" x14ac:dyDescent="0.35">
      <c r="B28" s="2" t="s">
        <v>4</v>
      </c>
      <c r="C28" s="9">
        <f ca="1">C26-1</f>
        <v>9</v>
      </c>
      <c r="D28" s="9"/>
      <c r="F28" s="9">
        <f ca="1">F26-1</f>
        <v>5</v>
      </c>
      <c r="G28" s="9"/>
      <c r="I28" s="9">
        <f ca="1">I26-1</f>
        <v>9</v>
      </c>
      <c r="J28" s="9"/>
      <c r="L28" s="9">
        <f ca="1">L26-1</f>
        <v>5</v>
      </c>
      <c r="M28" s="9"/>
    </row>
    <row r="29" spans="2:13" ht="18" x14ac:dyDescent="0.35">
      <c r="B29" s="2" t="s">
        <v>5</v>
      </c>
      <c r="C29" s="9">
        <f ca="1">C27-1</f>
        <v>9</v>
      </c>
      <c r="D29" s="9"/>
      <c r="F29" s="9">
        <f ca="1">F27-1</f>
        <v>9</v>
      </c>
      <c r="G29" s="9"/>
      <c r="I29" s="9">
        <f ca="1">I27-1</f>
        <v>4</v>
      </c>
      <c r="J29" s="9"/>
      <c r="L29" s="9">
        <f ca="1">L27-1</f>
        <v>5</v>
      </c>
      <c r="M29" s="9"/>
    </row>
    <row r="30" spans="2:13" ht="18" x14ac:dyDescent="0.35">
      <c r="B30" s="2" t="s">
        <v>8</v>
      </c>
      <c r="C30" s="10">
        <f ca="1">IF(C24&gt;1,2*FDIST(C25,C28,C29),2*FDIST(C25,C29,C28))</f>
        <v>0.85716369372063972</v>
      </c>
      <c r="D30" s="10"/>
      <c r="E30" s="3"/>
      <c r="F30" s="10">
        <f ca="1">IF(F24&gt;1,2*FDIST(F25,F28,F29),2*FDIST(F25,F29,F28))</f>
        <v>0.5091397078587826</v>
      </c>
      <c r="G30" s="10"/>
      <c r="H30" s="3"/>
      <c r="I30" s="10">
        <f ca="1">IF(I24&gt;1,2*FDIST(I25,I28,I29),2*FDIST(I25,I29,I28))</f>
        <v>0.85182221333556718</v>
      </c>
      <c r="J30" s="10"/>
      <c r="K30" s="3"/>
      <c r="L30" s="10">
        <f ca="1">IF(L24&gt;1,2*FDIST(L25,L28,L29),2*FDIST(L25,L29,L28))</f>
        <v>0.71929837669740138</v>
      </c>
      <c r="M30" s="10"/>
    </row>
    <row r="31" spans="2:13" x14ac:dyDescent="0.25">
      <c r="B31" s="2" t="s">
        <v>9</v>
      </c>
      <c r="C31" s="9" t="str">
        <f ca="1">IF(C30&lt;0.05,"Yes","No")</f>
        <v>No</v>
      </c>
      <c r="D31" s="9"/>
      <c r="E31" s="4"/>
      <c r="F31" s="9" t="str">
        <f ca="1">IF(F30&lt;0.05,"Yes","No")</f>
        <v>No</v>
      </c>
      <c r="G31" s="9"/>
      <c r="H31" s="4"/>
      <c r="I31" s="9" t="str">
        <f ca="1">IF(I30&lt;0.05,"Yes","No")</f>
        <v>No</v>
      </c>
      <c r="J31" s="9"/>
      <c r="K31" s="4"/>
      <c r="L31" s="9" t="str">
        <f ca="1">IF(L30&lt;0.05,"Yes","No")</f>
        <v>No</v>
      </c>
      <c r="M31" s="9"/>
    </row>
  </sheetData>
  <mergeCells count="48">
    <mergeCell ref="I31:J31"/>
    <mergeCell ref="L26:M26"/>
    <mergeCell ref="L27:M27"/>
    <mergeCell ref="L28:M28"/>
    <mergeCell ref="L29:M29"/>
    <mergeCell ref="L30:M30"/>
    <mergeCell ref="L31:M31"/>
    <mergeCell ref="I30:J30"/>
    <mergeCell ref="L25:M25"/>
    <mergeCell ref="F26:G26"/>
    <mergeCell ref="F27:G27"/>
    <mergeCell ref="F28:G28"/>
    <mergeCell ref="F29:G29"/>
    <mergeCell ref="I25:J25"/>
    <mergeCell ref="I26:J26"/>
    <mergeCell ref="I27:J27"/>
    <mergeCell ref="I28:J28"/>
    <mergeCell ref="I29:J29"/>
    <mergeCell ref="L22:M22"/>
    <mergeCell ref="F23:G23"/>
    <mergeCell ref="I23:J23"/>
    <mergeCell ref="L23:M23"/>
    <mergeCell ref="F24:G24"/>
    <mergeCell ref="I24:J24"/>
    <mergeCell ref="L24:M24"/>
    <mergeCell ref="I22:J22"/>
    <mergeCell ref="C28:D28"/>
    <mergeCell ref="C29:D29"/>
    <mergeCell ref="C30:D30"/>
    <mergeCell ref="C31:D31"/>
    <mergeCell ref="F22:G22"/>
    <mergeCell ref="F25:G25"/>
    <mergeCell ref="F31:G31"/>
    <mergeCell ref="C22:D22"/>
    <mergeCell ref="C23:D23"/>
    <mergeCell ref="C24:D24"/>
    <mergeCell ref="C25:D25"/>
    <mergeCell ref="C26:D26"/>
    <mergeCell ref="C27:D27"/>
    <mergeCell ref="F30:G30"/>
    <mergeCell ref="C8:D8"/>
    <mergeCell ref="F8:G8"/>
    <mergeCell ref="I8:J8"/>
    <mergeCell ref="L8:M8"/>
    <mergeCell ref="C21:D21"/>
    <mergeCell ref="F21:G21"/>
    <mergeCell ref="I21:J21"/>
    <mergeCell ref="L21:M21"/>
  </mergeCells>
  <conditionalFormatting sqref="C31">
    <cfRule type="cellIs" dxfId="3" priority="7" operator="equal">
      <formula>"Yes"</formula>
    </cfRule>
  </conditionalFormatting>
  <conditionalFormatting sqref="F31">
    <cfRule type="cellIs" dxfId="2" priority="3" operator="equal">
      <formula>"Yes"</formula>
    </cfRule>
  </conditionalFormatting>
  <conditionalFormatting sqref="I31">
    <cfRule type="cellIs" dxfId="1" priority="2" operator="equal">
      <formula>"Yes"</formula>
    </cfRule>
  </conditionalFormatting>
  <conditionalFormatting sqref="L31">
    <cfRule type="cellIs" dxfId="0" priority="1" operator="equal">
      <formula>"Yes"</formula>
    </cfRule>
  </conditionalFormatting>
  <dataValidations count="1">
    <dataValidation type="decimal" operator="greaterThanOrEqual" allowBlank="1" showInputMessage="1" showErrorMessage="1" errorTitle="Incorrect Standard Deviation" error="The standard deviation cannot be negative." sqref="C5:D5 F5:G5 I5:J5 L5:M5">
      <formula1>0</formula1>
    </dataValidation>
  </dataValidations>
  <pageMargins left="0.7" right="0.7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Extra Sheet</vt:lpstr>
      <vt:lpstr>Data!Print_Area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doane</dc:creator>
  <cp:lastModifiedBy>Blythe</cp:lastModifiedBy>
  <cp:lastPrinted>2012-08-26T14:14:59Z</cp:lastPrinted>
  <dcterms:created xsi:type="dcterms:W3CDTF">2010-09-17T13:07:10Z</dcterms:created>
  <dcterms:modified xsi:type="dcterms:W3CDTF">2012-08-26T14:21:45Z</dcterms:modified>
</cp:coreProperties>
</file>